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120" windowWidth="19395" windowHeight="9195"/>
  </bookViews>
  <sheets>
    <sheet name="流入水量" sheetId="2" r:id="rId1"/>
    <sheet name="使用電力量" sheetId="35" r:id="rId2"/>
    <sheet name="薬品等使用量1" sheetId="36" r:id="rId3"/>
    <sheet name="薬品等使用量2" sheetId="37" r:id="rId4"/>
    <sheet name="水質中試験1" sheetId="38" r:id="rId5"/>
    <sheet name="水質中試験2" sheetId="39" r:id="rId6"/>
    <sheet name="水質中試験3" sheetId="40" r:id="rId7"/>
    <sheet name="放流水" sheetId="41" r:id="rId8"/>
    <sheet name="処理工程毎の除去率" sheetId="42" r:id="rId9"/>
    <sheet name="反応タンク試験" sheetId="43" r:id="rId10"/>
    <sheet name="脱水汚泥等搬出量" sheetId="44" r:id="rId11"/>
    <sheet name="嫌気性消化槽運転状況" sheetId="45" r:id="rId12"/>
    <sheet name="沈砂・しさ発生量" sheetId="46" r:id="rId13"/>
    <sheet name="主要機器運転時間" sheetId="47" r:id="rId14"/>
  </sheets>
  <definedNames>
    <definedName name="_xlnm.Print_Area" localSheetId="11">嫌気性消化槽運転状況!$A$1:$W$23</definedName>
    <definedName name="_xlnm.Print_Area" localSheetId="1">使用電力量!$A$1:$P$38</definedName>
    <definedName name="_xlnm.Print_Area" localSheetId="13">主要機器運転時間!$A$1:$Q$43</definedName>
    <definedName name="_xlnm.Print_Area" localSheetId="8">処理工程毎の除去率!$A$1:$N$26</definedName>
    <definedName name="_xlnm.Print_Area" localSheetId="4">水質中試験1!$A$1:$Z$23</definedName>
    <definedName name="_xlnm.Print_Area" localSheetId="5">水質中試験2!$A$1:$Z$23</definedName>
    <definedName name="_xlnm.Print_Area" localSheetId="6">水質中試験3!$A$1:$Z$23</definedName>
    <definedName name="_xlnm.Print_Area" localSheetId="10">脱水汚泥等搬出量!$A$1:$H$39</definedName>
    <definedName name="_xlnm.Print_Area" localSheetId="12">沈砂・しさ発生量!$A$1:$F$38</definedName>
    <definedName name="_xlnm.Print_Area" localSheetId="9">反応タンク試験!$A$1:$U$40</definedName>
    <definedName name="_xlnm.Print_Area" localSheetId="7">放流水!$A$1:$M$40</definedName>
    <definedName name="_xlnm.Print_Area" localSheetId="2">薬品等使用量1!$A$1:$M$39</definedName>
    <definedName name="_xlnm.Print_Area" localSheetId="3">薬品等使用量2!$A$1:$M$39</definedName>
    <definedName name="_xlnm.Print_Area" localSheetId="0">流入水量!$A$1:$N$40</definedName>
  </definedNames>
  <calcPr calcId="145621"/>
</workbook>
</file>

<file path=xl/calcChain.xml><?xml version="1.0" encoding="utf-8"?>
<calcChain xmlns="http://schemas.openxmlformats.org/spreadsheetml/2006/main">
  <c r="L21" i="44" l="1"/>
  <c r="E18" i="46" l="1"/>
  <c r="D18" i="46"/>
  <c r="C18" i="46"/>
  <c r="B18" i="46"/>
  <c r="E17" i="46"/>
  <c r="D17" i="46"/>
  <c r="C17" i="46"/>
  <c r="B17" i="46"/>
  <c r="E16" i="46"/>
  <c r="D16" i="46"/>
  <c r="C16" i="46"/>
  <c r="B16" i="46"/>
  <c r="E15" i="46"/>
  <c r="D15" i="46"/>
  <c r="C15" i="46"/>
  <c r="B15" i="46"/>
  <c r="E14" i="46"/>
  <c r="D14" i="46"/>
  <c r="C14" i="46"/>
  <c r="B14" i="46"/>
  <c r="E13" i="46"/>
  <c r="D13" i="46"/>
  <c r="C13" i="46"/>
  <c r="B13" i="46"/>
  <c r="E12" i="46"/>
  <c r="D12" i="46"/>
  <c r="C12" i="46"/>
  <c r="B12" i="46"/>
  <c r="E11" i="46"/>
  <c r="D11" i="46"/>
  <c r="C11" i="46"/>
  <c r="B11" i="46"/>
  <c r="E10" i="46"/>
  <c r="D10" i="46"/>
  <c r="C10" i="46"/>
  <c r="B10" i="46"/>
  <c r="E9" i="46"/>
  <c r="D9" i="46"/>
  <c r="C9" i="46"/>
  <c r="B9" i="46"/>
  <c r="E8" i="46"/>
  <c r="D8" i="46"/>
  <c r="C8" i="46"/>
  <c r="B8" i="46"/>
  <c r="E7" i="46"/>
  <c r="D7" i="46"/>
  <c r="C7" i="46"/>
  <c r="B7" i="46"/>
  <c r="AL8" i="43" l="1"/>
  <c r="AM8" i="43"/>
  <c r="AL9" i="43"/>
  <c r="AM9" i="43"/>
  <c r="AL10" i="43"/>
  <c r="AM10" i="43"/>
  <c r="AL11" i="43"/>
  <c r="AM11" i="43"/>
  <c r="AL12" i="43"/>
  <c r="AM12" i="43"/>
  <c r="AL13" i="43"/>
  <c r="AM13" i="43"/>
  <c r="AL14" i="43"/>
  <c r="AM14" i="43"/>
  <c r="AL15" i="43"/>
  <c r="AM15" i="43"/>
  <c r="AL16" i="43"/>
  <c r="AM16" i="43"/>
  <c r="AL17" i="43"/>
  <c r="AM17" i="43"/>
  <c r="AL18" i="43"/>
  <c r="AM18" i="43"/>
  <c r="AL19" i="43"/>
  <c r="AM19" i="43"/>
  <c r="D19" i="40" l="1"/>
  <c r="D18" i="40"/>
  <c r="D17" i="40"/>
  <c r="D16" i="40"/>
  <c r="D15" i="40"/>
  <c r="D14" i="40"/>
  <c r="D13" i="40"/>
  <c r="D12" i="40"/>
  <c r="D11" i="40"/>
  <c r="D10" i="40"/>
  <c r="D9" i="40"/>
  <c r="D8" i="40"/>
  <c r="D19" i="39"/>
  <c r="D18" i="39"/>
  <c r="D17" i="39"/>
  <c r="D16" i="39"/>
  <c r="D15" i="39"/>
  <c r="D14" i="39"/>
  <c r="D13" i="39"/>
  <c r="D12" i="39"/>
  <c r="D11" i="39"/>
  <c r="D10" i="39"/>
  <c r="D9" i="39"/>
  <c r="D8" i="39"/>
  <c r="D19" i="38"/>
  <c r="D18" i="38"/>
  <c r="D17" i="38"/>
  <c r="D16" i="38"/>
  <c r="D15" i="38"/>
  <c r="D14" i="38"/>
  <c r="D13" i="38"/>
  <c r="D12" i="38"/>
  <c r="D11" i="38"/>
  <c r="D10" i="38"/>
  <c r="D9" i="38"/>
  <c r="D8" i="38"/>
  <c r="L9" i="44" l="1"/>
  <c r="L10" i="44"/>
  <c r="L11" i="44"/>
  <c r="L12" i="44"/>
  <c r="L13" i="44"/>
  <c r="L14" i="44"/>
  <c r="L15" i="44"/>
  <c r="L16" i="44"/>
  <c r="L17" i="44"/>
  <c r="L18" i="44"/>
  <c r="L19" i="44"/>
  <c r="L8" i="44"/>
  <c r="Z6" i="42"/>
  <c r="Z7" i="42"/>
  <c r="Z8" i="42"/>
  <c r="Z5" i="42"/>
  <c r="Y6" i="42"/>
  <c r="Y7" i="42"/>
  <c r="Y8" i="42"/>
  <c r="Y9" i="42"/>
  <c r="Y5" i="42"/>
  <c r="W6" i="42"/>
  <c r="W7" i="42"/>
  <c r="W5" i="42"/>
  <c r="AD20" i="35"/>
  <c r="AD8" i="35"/>
  <c r="AD9" i="35"/>
  <c r="AD10" i="35"/>
  <c r="AD11" i="35"/>
  <c r="AD12" i="35"/>
  <c r="AD13" i="35"/>
  <c r="AD14" i="35"/>
  <c r="AD15" i="35"/>
  <c r="AD16" i="35"/>
  <c r="AD17" i="35"/>
  <c r="AD18" i="35"/>
  <c r="AD7" i="35"/>
  <c r="V20" i="2"/>
  <c r="Q20" i="2"/>
  <c r="P21" i="47" l="1"/>
  <c r="P22" i="47"/>
  <c r="P23" i="47"/>
  <c r="P24" i="47"/>
  <c r="P25" i="47"/>
  <c r="P26" i="47"/>
  <c r="P27" i="47"/>
  <c r="P28" i="47"/>
  <c r="P29" i="47"/>
  <c r="P30" i="47"/>
  <c r="P31" i="47"/>
  <c r="P32" i="47"/>
  <c r="P33" i="47"/>
  <c r="P34" i="47"/>
  <c r="P35" i="47"/>
  <c r="P36" i="47"/>
  <c r="P37" i="47"/>
  <c r="P38" i="47"/>
  <c r="P39" i="47"/>
  <c r="P40" i="47"/>
  <c r="P41" i="47"/>
  <c r="P42" i="47"/>
  <c r="P43" i="47"/>
  <c r="P20" i="47"/>
  <c r="A2" i="47"/>
  <c r="P19" i="47" l="1"/>
  <c r="P18" i="47"/>
  <c r="P17" i="47"/>
  <c r="P16" i="47"/>
  <c r="P15" i="47"/>
  <c r="P14" i="47"/>
  <c r="P13" i="47"/>
  <c r="P12" i="47"/>
  <c r="P11" i="47"/>
  <c r="P10" i="47"/>
  <c r="P9" i="47"/>
  <c r="P8" i="47"/>
  <c r="P7" i="47"/>
  <c r="P6" i="47"/>
  <c r="P5" i="47"/>
  <c r="P4" i="47"/>
  <c r="I19" i="46" l="1"/>
  <c r="C19" i="46" s="1"/>
  <c r="K19" i="46"/>
  <c r="E19" i="46" s="1"/>
  <c r="A2" i="46" l="1"/>
  <c r="H19" i="46"/>
  <c r="B19" i="46" s="1"/>
  <c r="C8" i="45"/>
  <c r="D8" i="45"/>
  <c r="E8" i="45"/>
  <c r="F8" i="45"/>
  <c r="G8" i="45"/>
  <c r="H8" i="45"/>
  <c r="I8" i="45"/>
  <c r="J8" i="45"/>
  <c r="K8" i="45"/>
  <c r="L8" i="45"/>
  <c r="M8" i="45"/>
  <c r="N8" i="45"/>
  <c r="O8" i="45"/>
  <c r="P8" i="45"/>
  <c r="Q8" i="45"/>
  <c r="R8" i="45"/>
  <c r="S8" i="45"/>
  <c r="T8" i="45"/>
  <c r="U8" i="45"/>
  <c r="V8" i="45"/>
  <c r="C9" i="45"/>
  <c r="D9" i="45"/>
  <c r="E9" i="45"/>
  <c r="F9" i="45"/>
  <c r="G9" i="45"/>
  <c r="H9" i="45"/>
  <c r="I9" i="45"/>
  <c r="J9" i="45"/>
  <c r="K9" i="45"/>
  <c r="L9" i="45"/>
  <c r="M9" i="45"/>
  <c r="N9" i="45"/>
  <c r="O9" i="45"/>
  <c r="P9" i="45"/>
  <c r="Q9" i="45"/>
  <c r="R9" i="45"/>
  <c r="S9" i="45"/>
  <c r="T9" i="45"/>
  <c r="U9" i="45"/>
  <c r="V9" i="45"/>
  <c r="C10" i="45"/>
  <c r="D10" i="45"/>
  <c r="E10" i="45"/>
  <c r="F10" i="45"/>
  <c r="G10" i="45"/>
  <c r="H10" i="45"/>
  <c r="I10" i="45"/>
  <c r="J10" i="45"/>
  <c r="K10" i="45"/>
  <c r="L10" i="45"/>
  <c r="M10" i="45"/>
  <c r="N10" i="45"/>
  <c r="O10" i="45"/>
  <c r="P10" i="45"/>
  <c r="Q10" i="45"/>
  <c r="R10" i="45"/>
  <c r="S10" i="45"/>
  <c r="T10" i="45"/>
  <c r="U10" i="45"/>
  <c r="V10" i="45"/>
  <c r="C11" i="45"/>
  <c r="D11" i="45"/>
  <c r="E11" i="45"/>
  <c r="F11" i="45"/>
  <c r="G11" i="45"/>
  <c r="H11" i="45"/>
  <c r="I11" i="45"/>
  <c r="J11" i="45"/>
  <c r="K11" i="45"/>
  <c r="L11" i="45"/>
  <c r="M11" i="45"/>
  <c r="N11" i="45"/>
  <c r="O11" i="45"/>
  <c r="P11" i="45"/>
  <c r="Q11" i="45"/>
  <c r="R11" i="45"/>
  <c r="S11" i="45"/>
  <c r="T11" i="45"/>
  <c r="U11" i="45"/>
  <c r="V11" i="45"/>
  <c r="C12" i="45"/>
  <c r="D12" i="45"/>
  <c r="E12" i="45"/>
  <c r="F12" i="45"/>
  <c r="G12" i="45"/>
  <c r="H12" i="45"/>
  <c r="I12" i="45"/>
  <c r="J12" i="45"/>
  <c r="K12" i="45"/>
  <c r="L12" i="45"/>
  <c r="M12" i="45"/>
  <c r="N12" i="45"/>
  <c r="O12" i="45"/>
  <c r="P12" i="45"/>
  <c r="Q12" i="45"/>
  <c r="R12" i="45"/>
  <c r="S12" i="45"/>
  <c r="T12" i="45"/>
  <c r="U12" i="45"/>
  <c r="V12" i="45"/>
  <c r="C13" i="45"/>
  <c r="D13" i="45"/>
  <c r="E13" i="45"/>
  <c r="F13" i="45"/>
  <c r="G13" i="45"/>
  <c r="H13" i="45"/>
  <c r="I13" i="45"/>
  <c r="J13" i="45"/>
  <c r="K13" i="45"/>
  <c r="L13" i="45"/>
  <c r="M13" i="45"/>
  <c r="N13" i="45"/>
  <c r="O13" i="45"/>
  <c r="P13" i="45"/>
  <c r="Q13" i="45"/>
  <c r="R13" i="45"/>
  <c r="S13" i="45"/>
  <c r="T13" i="45"/>
  <c r="U13" i="45"/>
  <c r="V13" i="45"/>
  <c r="C14" i="45"/>
  <c r="D14" i="45"/>
  <c r="E14" i="45"/>
  <c r="F14" i="45"/>
  <c r="G14" i="45"/>
  <c r="H14" i="45"/>
  <c r="I14" i="45"/>
  <c r="J14" i="45"/>
  <c r="K14" i="45"/>
  <c r="L14" i="45"/>
  <c r="M14" i="45"/>
  <c r="N14" i="45"/>
  <c r="O14" i="45"/>
  <c r="P14" i="45"/>
  <c r="Q14" i="45"/>
  <c r="R14" i="45"/>
  <c r="S14" i="45"/>
  <c r="T14" i="45"/>
  <c r="U14" i="45"/>
  <c r="V14" i="45"/>
  <c r="C15" i="45"/>
  <c r="D15" i="45"/>
  <c r="E15" i="45"/>
  <c r="F15" i="45"/>
  <c r="G15" i="45"/>
  <c r="H15" i="45"/>
  <c r="I15" i="45"/>
  <c r="J15" i="45"/>
  <c r="K15" i="45"/>
  <c r="L15" i="45"/>
  <c r="M15" i="45"/>
  <c r="N15" i="45"/>
  <c r="O15" i="45"/>
  <c r="P15" i="45"/>
  <c r="Q15" i="45"/>
  <c r="R15" i="45"/>
  <c r="S15" i="45"/>
  <c r="T15" i="45"/>
  <c r="U15" i="45"/>
  <c r="V15" i="45"/>
  <c r="C16" i="45"/>
  <c r="D16" i="45"/>
  <c r="E16" i="45"/>
  <c r="F16" i="45"/>
  <c r="G16" i="45"/>
  <c r="H16" i="45"/>
  <c r="I16" i="45"/>
  <c r="J16" i="45"/>
  <c r="K16" i="45"/>
  <c r="L16" i="45"/>
  <c r="M16" i="45"/>
  <c r="N16" i="45"/>
  <c r="O16" i="45"/>
  <c r="P16" i="45"/>
  <c r="Q16" i="45"/>
  <c r="R16" i="45"/>
  <c r="S16" i="45"/>
  <c r="T16" i="45"/>
  <c r="U16" i="45"/>
  <c r="V16" i="45"/>
  <c r="C17" i="45"/>
  <c r="D17" i="45"/>
  <c r="E17" i="45"/>
  <c r="F17" i="45"/>
  <c r="G17" i="45"/>
  <c r="H17" i="45"/>
  <c r="I17" i="45"/>
  <c r="J17" i="45"/>
  <c r="K17" i="45"/>
  <c r="L17" i="45"/>
  <c r="M17" i="45"/>
  <c r="N17" i="45"/>
  <c r="O17" i="45"/>
  <c r="P17" i="45"/>
  <c r="Q17" i="45"/>
  <c r="R17" i="45"/>
  <c r="S17" i="45"/>
  <c r="T17" i="45"/>
  <c r="U17" i="45"/>
  <c r="V17" i="45"/>
  <c r="C18" i="45"/>
  <c r="D18" i="45"/>
  <c r="E18" i="45"/>
  <c r="F18" i="45"/>
  <c r="G18" i="45"/>
  <c r="H18" i="45"/>
  <c r="I18" i="45"/>
  <c r="J18" i="45"/>
  <c r="K18" i="45"/>
  <c r="L18" i="45"/>
  <c r="M18" i="45"/>
  <c r="N18" i="45"/>
  <c r="O18" i="45"/>
  <c r="P18" i="45"/>
  <c r="Q18" i="45"/>
  <c r="R18" i="45"/>
  <c r="S18" i="45"/>
  <c r="T18" i="45"/>
  <c r="U18" i="45"/>
  <c r="V18" i="45"/>
  <c r="C19" i="45"/>
  <c r="D19" i="45"/>
  <c r="E19" i="45"/>
  <c r="F19" i="45"/>
  <c r="G19" i="45"/>
  <c r="H19" i="45"/>
  <c r="I19" i="45"/>
  <c r="J19" i="45"/>
  <c r="K19" i="45"/>
  <c r="L19" i="45"/>
  <c r="M19" i="45"/>
  <c r="N19" i="45"/>
  <c r="O19" i="45"/>
  <c r="P19" i="45"/>
  <c r="Q19" i="45"/>
  <c r="R19" i="45"/>
  <c r="S19" i="45"/>
  <c r="T19" i="45"/>
  <c r="U19" i="45"/>
  <c r="V19" i="45"/>
  <c r="B9" i="45"/>
  <c r="B10" i="45"/>
  <c r="B11" i="45"/>
  <c r="B12" i="45"/>
  <c r="B13" i="45"/>
  <c r="B14" i="45"/>
  <c r="B15" i="45"/>
  <c r="B16" i="45"/>
  <c r="B17" i="45"/>
  <c r="B18" i="45"/>
  <c r="B19" i="45"/>
  <c r="B8" i="45"/>
  <c r="AR20" i="45"/>
  <c r="U20" i="45" s="1"/>
  <c r="AB20" i="45"/>
  <c r="E20" i="45" s="1"/>
  <c r="AK20" i="45"/>
  <c r="N20" i="45" s="1"/>
  <c r="AL20" i="45"/>
  <c r="O20" i="45" s="1"/>
  <c r="AM20" i="45"/>
  <c r="P20" i="45" s="1"/>
  <c r="AN20" i="45"/>
  <c r="Q20" i="45" s="1"/>
  <c r="AS20" i="45"/>
  <c r="V20" i="45" s="1"/>
  <c r="Z21" i="45"/>
  <c r="C21" i="45" s="1"/>
  <c r="AA21" i="45"/>
  <c r="D21" i="45" s="1"/>
  <c r="AB21" i="45"/>
  <c r="E21" i="45" s="1"/>
  <c r="AC21" i="45"/>
  <c r="F21" i="45" s="1"/>
  <c r="AD21" i="45"/>
  <c r="G21" i="45" s="1"/>
  <c r="AE21" i="45"/>
  <c r="H21" i="45" s="1"/>
  <c r="AF21" i="45"/>
  <c r="I21" i="45" s="1"/>
  <c r="AG21" i="45"/>
  <c r="J21" i="45" s="1"/>
  <c r="AH21" i="45"/>
  <c r="K21" i="45" s="1"/>
  <c r="AI21" i="45"/>
  <c r="L21" i="45" s="1"/>
  <c r="AJ21" i="45"/>
  <c r="M21" i="45" s="1"/>
  <c r="AK21" i="45"/>
  <c r="N21" i="45" s="1"/>
  <c r="AL21" i="45"/>
  <c r="O21" i="45" s="1"/>
  <c r="AM21" i="45"/>
  <c r="P21" i="45" s="1"/>
  <c r="AN21" i="45"/>
  <c r="Q21" i="45" s="1"/>
  <c r="AO21" i="45"/>
  <c r="R21" i="45" s="1"/>
  <c r="AP21" i="45"/>
  <c r="S21" i="45" s="1"/>
  <c r="AQ21" i="45"/>
  <c r="T21" i="45" s="1"/>
  <c r="AR21" i="45"/>
  <c r="U21" i="45" s="1"/>
  <c r="AS21" i="45"/>
  <c r="V21" i="45" s="1"/>
  <c r="Z22" i="45"/>
  <c r="C22" i="45" s="1"/>
  <c r="AA22" i="45"/>
  <c r="D22" i="45" s="1"/>
  <c r="AB22" i="45"/>
  <c r="E22" i="45" s="1"/>
  <c r="AC22" i="45"/>
  <c r="F22" i="45" s="1"/>
  <c r="AD22" i="45"/>
  <c r="G22" i="45" s="1"/>
  <c r="AE22" i="45"/>
  <c r="H22" i="45" s="1"/>
  <c r="AF22" i="45"/>
  <c r="I22" i="45" s="1"/>
  <c r="AG22" i="45"/>
  <c r="J22" i="45" s="1"/>
  <c r="AH22" i="45"/>
  <c r="K22" i="45" s="1"/>
  <c r="AI22" i="45"/>
  <c r="L22" i="45" s="1"/>
  <c r="AJ22" i="45"/>
  <c r="M22" i="45" s="1"/>
  <c r="AK22" i="45"/>
  <c r="N22" i="45" s="1"/>
  <c r="AL22" i="45"/>
  <c r="O22" i="45" s="1"/>
  <c r="AM22" i="45"/>
  <c r="P22" i="45" s="1"/>
  <c r="AN22" i="45"/>
  <c r="Q22" i="45" s="1"/>
  <c r="AO22" i="45"/>
  <c r="R22" i="45" s="1"/>
  <c r="AP22" i="45"/>
  <c r="S22" i="45" s="1"/>
  <c r="AQ22" i="45"/>
  <c r="T22" i="45" s="1"/>
  <c r="AR22" i="45"/>
  <c r="U22" i="45" s="1"/>
  <c r="AS22" i="45"/>
  <c r="V22" i="45" s="1"/>
  <c r="Z23" i="45"/>
  <c r="C23" i="45" s="1"/>
  <c r="AA23" i="45"/>
  <c r="D23" i="45" s="1"/>
  <c r="AB23" i="45"/>
  <c r="E23" i="45" s="1"/>
  <c r="AC23" i="45"/>
  <c r="F23" i="45" s="1"/>
  <c r="AD23" i="45"/>
  <c r="G23" i="45" s="1"/>
  <c r="AE23" i="45"/>
  <c r="H23" i="45" s="1"/>
  <c r="AF23" i="45"/>
  <c r="I23" i="45" s="1"/>
  <c r="AG23" i="45"/>
  <c r="J23" i="45" s="1"/>
  <c r="AH23" i="45"/>
  <c r="K23" i="45" s="1"/>
  <c r="AI23" i="45"/>
  <c r="L23" i="45" s="1"/>
  <c r="AJ23" i="45"/>
  <c r="M23" i="45" s="1"/>
  <c r="AK23" i="45"/>
  <c r="N23" i="45" s="1"/>
  <c r="AL23" i="45"/>
  <c r="O23" i="45" s="1"/>
  <c r="AM23" i="45"/>
  <c r="P23" i="45" s="1"/>
  <c r="AN23" i="45"/>
  <c r="Q23" i="45" s="1"/>
  <c r="AO23" i="45"/>
  <c r="R23" i="45" s="1"/>
  <c r="AP23" i="45"/>
  <c r="S23" i="45" s="1"/>
  <c r="AQ23" i="45"/>
  <c r="T23" i="45" s="1"/>
  <c r="AR23" i="45"/>
  <c r="U23" i="45" s="1"/>
  <c r="AS23" i="45"/>
  <c r="V23" i="45" s="1"/>
  <c r="Y20" i="45"/>
  <c r="B20" i="45" s="1"/>
  <c r="I4" i="45"/>
  <c r="J4" i="45"/>
  <c r="K4" i="45"/>
  <c r="H4" i="45"/>
  <c r="A2" i="45"/>
  <c r="Y23" i="45"/>
  <c r="B23" i="45" s="1"/>
  <c r="Y22" i="45"/>
  <c r="B22" i="45" s="1"/>
  <c r="Y21" i="45"/>
  <c r="B21" i="45" s="1"/>
  <c r="J19" i="46" l="1"/>
  <c r="D19" i="46" s="1"/>
  <c r="G21" i="44"/>
  <c r="G19" i="44"/>
  <c r="F19" i="44"/>
  <c r="E19" i="44"/>
  <c r="C19" i="44"/>
  <c r="G18" i="44"/>
  <c r="F18" i="44"/>
  <c r="E18" i="44"/>
  <c r="C18" i="44"/>
  <c r="G17" i="44"/>
  <c r="F17" i="44"/>
  <c r="E17" i="44"/>
  <c r="C17" i="44"/>
  <c r="G16" i="44"/>
  <c r="F16" i="44"/>
  <c r="E16" i="44"/>
  <c r="C16" i="44"/>
  <c r="G15" i="44"/>
  <c r="F15" i="44"/>
  <c r="E15" i="44"/>
  <c r="C15" i="44"/>
  <c r="G14" i="44"/>
  <c r="F14" i="44"/>
  <c r="E14" i="44"/>
  <c r="C14" i="44"/>
  <c r="G13" i="44"/>
  <c r="F13" i="44"/>
  <c r="E13" i="44"/>
  <c r="C13" i="44"/>
  <c r="G12" i="44"/>
  <c r="F12" i="44"/>
  <c r="E12" i="44"/>
  <c r="C12" i="44"/>
  <c r="G11" i="44"/>
  <c r="F11" i="44"/>
  <c r="E11" i="44"/>
  <c r="C11" i="44"/>
  <c r="G10" i="44"/>
  <c r="F10" i="44"/>
  <c r="E10" i="44"/>
  <c r="C10" i="44"/>
  <c r="G9" i="44"/>
  <c r="F9" i="44"/>
  <c r="E9" i="44"/>
  <c r="C9" i="44"/>
  <c r="G8" i="44"/>
  <c r="F8" i="44"/>
  <c r="E8" i="44"/>
  <c r="C8" i="44"/>
  <c r="B19" i="44"/>
  <c r="B18" i="44"/>
  <c r="B17" i="44"/>
  <c r="B16" i="44"/>
  <c r="B15" i="44"/>
  <c r="B14" i="44"/>
  <c r="B13" i="44"/>
  <c r="B12" i="44"/>
  <c r="B11" i="44"/>
  <c r="B10" i="44"/>
  <c r="B9" i="44"/>
  <c r="D9" i="44"/>
  <c r="D10" i="44"/>
  <c r="D11" i="44"/>
  <c r="D12" i="44"/>
  <c r="D14" i="44"/>
  <c r="D15" i="44"/>
  <c r="D16" i="44"/>
  <c r="D17" i="44"/>
  <c r="D18" i="44"/>
  <c r="D19" i="44"/>
  <c r="D8" i="44"/>
  <c r="K20" i="44"/>
  <c r="K21" i="44"/>
  <c r="C21" i="44" s="1"/>
  <c r="M21" i="44"/>
  <c r="E21" i="44" s="1"/>
  <c r="N21" i="44"/>
  <c r="F21" i="44" s="1"/>
  <c r="O21" i="44"/>
  <c r="J20" i="44"/>
  <c r="B20" i="44" s="1"/>
  <c r="J21" i="44"/>
  <c r="B21" i="44" s="1"/>
  <c r="B8" i="44"/>
  <c r="A2" i="44"/>
  <c r="C20" i="44" l="1"/>
  <c r="D21" i="44"/>
  <c r="D13" i="44"/>
  <c r="U19" i="38" l="1"/>
  <c r="T19" i="38"/>
  <c r="R19" i="38"/>
  <c r="M19" i="38"/>
  <c r="L19" i="38"/>
  <c r="K19" i="38"/>
  <c r="J19" i="38"/>
  <c r="I19" i="38"/>
  <c r="H19" i="38"/>
  <c r="G19" i="38"/>
  <c r="F19" i="38"/>
  <c r="E19" i="38"/>
  <c r="C19" i="38"/>
  <c r="B19" i="38"/>
  <c r="U18" i="38"/>
  <c r="T18" i="38"/>
  <c r="R18" i="38"/>
  <c r="M18" i="38"/>
  <c r="L18" i="38"/>
  <c r="K18" i="38"/>
  <c r="J18" i="38"/>
  <c r="I18" i="38"/>
  <c r="H18" i="38"/>
  <c r="G18" i="38"/>
  <c r="F18" i="38"/>
  <c r="E18" i="38"/>
  <c r="C18" i="38"/>
  <c r="B18" i="38"/>
  <c r="U17" i="38"/>
  <c r="T17" i="38"/>
  <c r="R17" i="38"/>
  <c r="M17" i="38"/>
  <c r="L17" i="38"/>
  <c r="K17" i="38"/>
  <c r="J17" i="38"/>
  <c r="I17" i="38"/>
  <c r="H17" i="38"/>
  <c r="G17" i="38"/>
  <c r="F17" i="38"/>
  <c r="E17" i="38"/>
  <c r="C17" i="38"/>
  <c r="B17" i="38"/>
  <c r="U16" i="38"/>
  <c r="T16" i="38"/>
  <c r="R16" i="38"/>
  <c r="M16" i="38"/>
  <c r="L16" i="38"/>
  <c r="K16" i="38"/>
  <c r="J16" i="38"/>
  <c r="I16" i="38"/>
  <c r="H16" i="38"/>
  <c r="G16" i="38"/>
  <c r="F16" i="38"/>
  <c r="E16" i="38"/>
  <c r="C16" i="38"/>
  <c r="B16" i="38"/>
  <c r="U15" i="38"/>
  <c r="T15" i="38"/>
  <c r="R15" i="38"/>
  <c r="M15" i="38"/>
  <c r="L15" i="38"/>
  <c r="K15" i="38"/>
  <c r="J15" i="38"/>
  <c r="I15" i="38"/>
  <c r="H15" i="38"/>
  <c r="G15" i="38"/>
  <c r="F15" i="38"/>
  <c r="E15" i="38"/>
  <c r="C15" i="38"/>
  <c r="B15" i="38"/>
  <c r="U14" i="38"/>
  <c r="T14" i="38"/>
  <c r="R14" i="38"/>
  <c r="M14" i="38"/>
  <c r="L14" i="38"/>
  <c r="K14" i="38"/>
  <c r="J14" i="38"/>
  <c r="I14" i="38"/>
  <c r="H14" i="38"/>
  <c r="G14" i="38"/>
  <c r="F14" i="38"/>
  <c r="E14" i="38"/>
  <c r="C14" i="38"/>
  <c r="B14" i="38"/>
  <c r="U13" i="38"/>
  <c r="T13" i="38"/>
  <c r="R13" i="38"/>
  <c r="M13" i="38"/>
  <c r="L13" i="38"/>
  <c r="K13" i="38"/>
  <c r="J13" i="38"/>
  <c r="I13" i="38"/>
  <c r="H13" i="38"/>
  <c r="G13" i="38"/>
  <c r="F13" i="38"/>
  <c r="E13" i="38"/>
  <c r="C13" i="38"/>
  <c r="B13" i="38"/>
  <c r="U12" i="38"/>
  <c r="T12" i="38"/>
  <c r="R12" i="38"/>
  <c r="M12" i="38"/>
  <c r="L12" i="38"/>
  <c r="K12" i="38"/>
  <c r="J12" i="38"/>
  <c r="I12" i="38"/>
  <c r="H12" i="38"/>
  <c r="G12" i="38"/>
  <c r="F12" i="38"/>
  <c r="E12" i="38"/>
  <c r="C12" i="38"/>
  <c r="B12" i="38"/>
  <c r="U11" i="38"/>
  <c r="T11" i="38"/>
  <c r="R11" i="38"/>
  <c r="M11" i="38"/>
  <c r="L11" i="38"/>
  <c r="K11" i="38"/>
  <c r="J11" i="38"/>
  <c r="I11" i="38"/>
  <c r="H11" i="38"/>
  <c r="G11" i="38"/>
  <c r="F11" i="38"/>
  <c r="E11" i="38"/>
  <c r="C11" i="38"/>
  <c r="B11" i="38"/>
  <c r="U10" i="38"/>
  <c r="T10" i="38"/>
  <c r="R10" i="38"/>
  <c r="M10" i="38"/>
  <c r="L10" i="38"/>
  <c r="K10" i="38"/>
  <c r="J10" i="38"/>
  <c r="I10" i="38"/>
  <c r="H10" i="38"/>
  <c r="G10" i="38"/>
  <c r="F10" i="38"/>
  <c r="E10" i="38"/>
  <c r="C10" i="38"/>
  <c r="B10" i="38"/>
  <c r="U9" i="38"/>
  <c r="T9" i="38"/>
  <c r="R9" i="38"/>
  <c r="M9" i="38"/>
  <c r="L9" i="38"/>
  <c r="K9" i="38"/>
  <c r="J9" i="38"/>
  <c r="I9" i="38"/>
  <c r="H9" i="38"/>
  <c r="G9" i="38"/>
  <c r="F9" i="38"/>
  <c r="E9" i="38"/>
  <c r="C9" i="38"/>
  <c r="B9" i="38"/>
  <c r="U8" i="38"/>
  <c r="T8" i="38"/>
  <c r="R8" i="38"/>
  <c r="M8" i="38"/>
  <c r="L8" i="38"/>
  <c r="K8" i="38"/>
  <c r="J8" i="38"/>
  <c r="I8" i="38"/>
  <c r="H8" i="38"/>
  <c r="G8" i="38"/>
  <c r="F8" i="38"/>
  <c r="E8" i="38"/>
  <c r="C8" i="38"/>
  <c r="B8" i="38"/>
  <c r="S19" i="39"/>
  <c r="R19" i="39"/>
  <c r="Q19" i="39"/>
  <c r="P19" i="39"/>
  <c r="O19" i="39"/>
  <c r="N19" i="39"/>
  <c r="M19" i="39"/>
  <c r="L19" i="39"/>
  <c r="K19" i="39"/>
  <c r="J19" i="39"/>
  <c r="I19" i="39"/>
  <c r="H19" i="39"/>
  <c r="G19" i="39"/>
  <c r="F19" i="39"/>
  <c r="S18" i="39"/>
  <c r="R18" i="39"/>
  <c r="Q18" i="39"/>
  <c r="P18" i="39"/>
  <c r="O18" i="39"/>
  <c r="N18" i="39"/>
  <c r="M18" i="39"/>
  <c r="L18" i="39"/>
  <c r="K18" i="39"/>
  <c r="J18" i="39"/>
  <c r="I18" i="39"/>
  <c r="H18" i="39"/>
  <c r="G18" i="39"/>
  <c r="F18" i="39"/>
  <c r="S17" i="39"/>
  <c r="R17" i="39"/>
  <c r="Q17" i="39"/>
  <c r="P17" i="39"/>
  <c r="O17" i="39"/>
  <c r="N17" i="39"/>
  <c r="M17" i="39"/>
  <c r="L17" i="39"/>
  <c r="K17" i="39"/>
  <c r="J17" i="39"/>
  <c r="I17" i="39"/>
  <c r="H17" i="39"/>
  <c r="G17" i="39"/>
  <c r="F17" i="39"/>
  <c r="S16" i="39"/>
  <c r="R16" i="39"/>
  <c r="Q16" i="39"/>
  <c r="P16" i="39"/>
  <c r="O16" i="39"/>
  <c r="N16" i="39"/>
  <c r="M16" i="39"/>
  <c r="L16" i="39"/>
  <c r="K16" i="39"/>
  <c r="J16" i="39"/>
  <c r="I16" i="39"/>
  <c r="H16" i="39"/>
  <c r="G16" i="39"/>
  <c r="F16" i="39"/>
  <c r="S15" i="39"/>
  <c r="R15" i="39"/>
  <c r="Q15" i="39"/>
  <c r="P15" i="39"/>
  <c r="O15" i="39"/>
  <c r="N15" i="39"/>
  <c r="M15" i="39"/>
  <c r="L15" i="39"/>
  <c r="K15" i="39"/>
  <c r="J15" i="39"/>
  <c r="I15" i="39"/>
  <c r="H15" i="39"/>
  <c r="G15" i="39"/>
  <c r="F15" i="39"/>
  <c r="S14" i="39"/>
  <c r="R14" i="39"/>
  <c r="Q14" i="39"/>
  <c r="P14" i="39"/>
  <c r="O14" i="39"/>
  <c r="N14" i="39"/>
  <c r="M14" i="39"/>
  <c r="L14" i="39"/>
  <c r="K14" i="39"/>
  <c r="J14" i="39"/>
  <c r="I14" i="39"/>
  <c r="H14" i="39"/>
  <c r="G14" i="39"/>
  <c r="F14" i="39"/>
  <c r="S13" i="39"/>
  <c r="R13" i="39"/>
  <c r="Q13" i="39"/>
  <c r="P13" i="39"/>
  <c r="O13" i="39"/>
  <c r="N13" i="39"/>
  <c r="M13" i="39"/>
  <c r="L13" i="39"/>
  <c r="K13" i="39"/>
  <c r="J13" i="39"/>
  <c r="I13" i="39"/>
  <c r="H13" i="39"/>
  <c r="G13" i="39"/>
  <c r="F13" i="39"/>
  <c r="S12" i="39"/>
  <c r="R12" i="39"/>
  <c r="Q12" i="39"/>
  <c r="P12" i="39"/>
  <c r="O12" i="39"/>
  <c r="N12" i="39"/>
  <c r="M12" i="39"/>
  <c r="L12" i="39"/>
  <c r="K12" i="39"/>
  <c r="J12" i="39"/>
  <c r="I12" i="39"/>
  <c r="H12" i="39"/>
  <c r="G12" i="39"/>
  <c r="F12" i="39"/>
  <c r="S11" i="39"/>
  <c r="R11" i="39"/>
  <c r="Q11" i="39"/>
  <c r="P11" i="39"/>
  <c r="O11" i="39"/>
  <c r="N11" i="39"/>
  <c r="M11" i="39"/>
  <c r="L11" i="39"/>
  <c r="K11" i="39"/>
  <c r="J11" i="39"/>
  <c r="I11" i="39"/>
  <c r="H11" i="39"/>
  <c r="G11" i="39"/>
  <c r="F11" i="39"/>
  <c r="S10" i="39"/>
  <c r="R10" i="39"/>
  <c r="Q10" i="39"/>
  <c r="P10" i="39"/>
  <c r="O10" i="39"/>
  <c r="N10" i="39"/>
  <c r="M10" i="39"/>
  <c r="L10" i="39"/>
  <c r="K10" i="39"/>
  <c r="J10" i="39"/>
  <c r="I10" i="39"/>
  <c r="H10" i="39"/>
  <c r="G10" i="39"/>
  <c r="F10" i="39"/>
  <c r="S9" i="39"/>
  <c r="R9" i="39"/>
  <c r="Q9" i="39"/>
  <c r="P9" i="39"/>
  <c r="O9" i="39"/>
  <c r="N9" i="39"/>
  <c r="M9" i="39"/>
  <c r="L9" i="39"/>
  <c r="K9" i="39"/>
  <c r="J9" i="39"/>
  <c r="I9" i="39"/>
  <c r="H9" i="39"/>
  <c r="G9" i="39"/>
  <c r="F9" i="39"/>
  <c r="S8" i="39"/>
  <c r="R8" i="39"/>
  <c r="Q8" i="39"/>
  <c r="P8" i="39"/>
  <c r="O8" i="39"/>
  <c r="N8" i="39"/>
  <c r="M8" i="39"/>
  <c r="L8" i="39"/>
  <c r="K8" i="39"/>
  <c r="J8" i="39"/>
  <c r="I8" i="39"/>
  <c r="H8" i="39"/>
  <c r="G8" i="39"/>
  <c r="F8" i="39"/>
  <c r="Y19" i="40"/>
  <c r="X19" i="40"/>
  <c r="W19" i="40"/>
  <c r="V19" i="40"/>
  <c r="U19" i="40"/>
  <c r="S19" i="40"/>
  <c r="R19" i="40"/>
  <c r="Q19" i="40"/>
  <c r="P19" i="40"/>
  <c r="O19" i="40"/>
  <c r="N19" i="40"/>
  <c r="M19" i="40"/>
  <c r="L19" i="40"/>
  <c r="K19" i="40"/>
  <c r="J19" i="40"/>
  <c r="I19" i="40"/>
  <c r="H19" i="40"/>
  <c r="G19" i="40"/>
  <c r="F19" i="40"/>
  <c r="Y18" i="40"/>
  <c r="X18" i="40"/>
  <c r="W18" i="40"/>
  <c r="V18" i="40"/>
  <c r="U18" i="40"/>
  <c r="S18" i="40"/>
  <c r="R18" i="40"/>
  <c r="Q18" i="40"/>
  <c r="P18" i="40"/>
  <c r="O18" i="40"/>
  <c r="N18" i="40"/>
  <c r="M18" i="40"/>
  <c r="L18" i="40"/>
  <c r="K18" i="40"/>
  <c r="J18" i="40"/>
  <c r="I18" i="40"/>
  <c r="H18" i="40"/>
  <c r="G18" i="40"/>
  <c r="F18" i="40"/>
  <c r="Y17" i="40"/>
  <c r="X17" i="40"/>
  <c r="W17" i="40"/>
  <c r="V17" i="40"/>
  <c r="U17" i="40"/>
  <c r="S17" i="40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Y16" i="40"/>
  <c r="X16" i="40"/>
  <c r="W16" i="40"/>
  <c r="V16" i="40"/>
  <c r="U16" i="40"/>
  <c r="S16" i="40"/>
  <c r="R16" i="40"/>
  <c r="Q16" i="40"/>
  <c r="P16" i="40"/>
  <c r="O16" i="40"/>
  <c r="N16" i="40"/>
  <c r="M16" i="40"/>
  <c r="L16" i="40"/>
  <c r="K16" i="40"/>
  <c r="J16" i="40"/>
  <c r="I16" i="40"/>
  <c r="H16" i="40"/>
  <c r="G16" i="40"/>
  <c r="F16" i="40"/>
  <c r="Y15" i="40"/>
  <c r="X15" i="40"/>
  <c r="W15" i="40"/>
  <c r="V15" i="40"/>
  <c r="U15" i="40"/>
  <c r="S15" i="40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Y14" i="40"/>
  <c r="X14" i="40"/>
  <c r="W14" i="40"/>
  <c r="V14" i="40"/>
  <c r="U14" i="40"/>
  <c r="S14" i="40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Y13" i="40"/>
  <c r="X13" i="40"/>
  <c r="W13" i="40"/>
  <c r="V13" i="40"/>
  <c r="U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Y12" i="40"/>
  <c r="X12" i="40"/>
  <c r="W12" i="40"/>
  <c r="V12" i="40"/>
  <c r="U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Y11" i="40"/>
  <c r="X11" i="40"/>
  <c r="W11" i="40"/>
  <c r="V11" i="40"/>
  <c r="U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Y10" i="40"/>
  <c r="X10" i="40"/>
  <c r="W10" i="40"/>
  <c r="V10" i="40"/>
  <c r="U10" i="40"/>
  <c r="S10" i="40"/>
  <c r="R10" i="40"/>
  <c r="Q10" i="40"/>
  <c r="P10" i="40"/>
  <c r="O10" i="40"/>
  <c r="N10" i="40"/>
  <c r="M10" i="40"/>
  <c r="L10" i="40"/>
  <c r="K10" i="40"/>
  <c r="J10" i="40"/>
  <c r="I10" i="40"/>
  <c r="H10" i="40"/>
  <c r="G10" i="40"/>
  <c r="F10" i="40"/>
  <c r="Y9" i="40"/>
  <c r="X9" i="40"/>
  <c r="W9" i="40"/>
  <c r="V9" i="40"/>
  <c r="U9" i="40"/>
  <c r="S9" i="40"/>
  <c r="R9" i="40"/>
  <c r="Q9" i="40"/>
  <c r="P9" i="40"/>
  <c r="O9" i="40"/>
  <c r="N9" i="40"/>
  <c r="M9" i="40"/>
  <c r="L9" i="40"/>
  <c r="K9" i="40"/>
  <c r="J9" i="40"/>
  <c r="I9" i="40"/>
  <c r="H9" i="40"/>
  <c r="G9" i="40"/>
  <c r="F9" i="40"/>
  <c r="F8" i="40"/>
  <c r="G8" i="40"/>
  <c r="H8" i="40"/>
  <c r="I8" i="40"/>
  <c r="J8" i="40"/>
  <c r="K8" i="40"/>
  <c r="L8" i="40"/>
  <c r="M8" i="40"/>
  <c r="N8" i="40"/>
  <c r="O8" i="40"/>
  <c r="P8" i="40"/>
  <c r="Q8" i="40"/>
  <c r="R8" i="40"/>
  <c r="S8" i="40"/>
  <c r="U8" i="40"/>
  <c r="V8" i="40"/>
  <c r="W8" i="40"/>
  <c r="X8" i="40"/>
  <c r="Y8" i="40"/>
  <c r="K8" i="41"/>
  <c r="B9" i="41"/>
  <c r="C9" i="41"/>
  <c r="D9" i="41"/>
  <c r="E9" i="41"/>
  <c r="F9" i="41"/>
  <c r="G9" i="41"/>
  <c r="H9" i="41"/>
  <c r="I9" i="41"/>
  <c r="B10" i="41"/>
  <c r="C10" i="41"/>
  <c r="D10" i="41"/>
  <c r="E10" i="41"/>
  <c r="F10" i="41"/>
  <c r="G10" i="41"/>
  <c r="H10" i="41"/>
  <c r="I10" i="41"/>
  <c r="B11" i="41"/>
  <c r="C11" i="41"/>
  <c r="D11" i="41"/>
  <c r="E11" i="41"/>
  <c r="F11" i="41"/>
  <c r="G11" i="41"/>
  <c r="H11" i="41"/>
  <c r="I11" i="41"/>
  <c r="B12" i="41"/>
  <c r="C12" i="41"/>
  <c r="D12" i="41"/>
  <c r="E12" i="41"/>
  <c r="F12" i="41"/>
  <c r="G12" i="41"/>
  <c r="H12" i="41"/>
  <c r="I12" i="41"/>
  <c r="B13" i="41"/>
  <c r="C13" i="41"/>
  <c r="D13" i="41"/>
  <c r="E13" i="41"/>
  <c r="F13" i="41"/>
  <c r="G13" i="41"/>
  <c r="H13" i="41"/>
  <c r="I13" i="41"/>
  <c r="B14" i="41"/>
  <c r="C14" i="41"/>
  <c r="D14" i="41"/>
  <c r="E14" i="41"/>
  <c r="F14" i="41"/>
  <c r="G14" i="41"/>
  <c r="H14" i="41"/>
  <c r="I14" i="41"/>
  <c r="B15" i="41"/>
  <c r="C15" i="41"/>
  <c r="D15" i="41"/>
  <c r="E15" i="41"/>
  <c r="F15" i="41"/>
  <c r="G15" i="41"/>
  <c r="H15" i="41"/>
  <c r="I15" i="41"/>
  <c r="B16" i="41"/>
  <c r="C16" i="41"/>
  <c r="D16" i="41"/>
  <c r="E16" i="41"/>
  <c r="F16" i="41"/>
  <c r="G16" i="41"/>
  <c r="H16" i="41"/>
  <c r="I16" i="41"/>
  <c r="B17" i="41"/>
  <c r="C17" i="41"/>
  <c r="D17" i="41"/>
  <c r="E17" i="41"/>
  <c r="F17" i="41"/>
  <c r="G17" i="41"/>
  <c r="H17" i="41"/>
  <c r="I17" i="41"/>
  <c r="B18" i="41"/>
  <c r="C18" i="41"/>
  <c r="D18" i="41"/>
  <c r="E18" i="41"/>
  <c r="F18" i="41"/>
  <c r="G18" i="41"/>
  <c r="H18" i="41"/>
  <c r="I18" i="41"/>
  <c r="B19" i="41"/>
  <c r="C19" i="41"/>
  <c r="D19" i="41"/>
  <c r="E19" i="41"/>
  <c r="F19" i="41"/>
  <c r="G19" i="41"/>
  <c r="H19" i="41"/>
  <c r="I19" i="41"/>
  <c r="C8" i="41"/>
  <c r="D8" i="41"/>
  <c r="E8" i="41"/>
  <c r="F8" i="41"/>
  <c r="G8" i="41"/>
  <c r="H8" i="41"/>
  <c r="I8" i="41"/>
  <c r="B8" i="41"/>
  <c r="K8" i="42"/>
  <c r="K9" i="42"/>
  <c r="K10" i="42"/>
  <c r="I8" i="42"/>
  <c r="I9" i="42"/>
  <c r="I10" i="42"/>
  <c r="G8" i="42"/>
  <c r="G6" i="42"/>
  <c r="H6" i="42"/>
  <c r="I6" i="42"/>
  <c r="K6" i="42"/>
  <c r="G7" i="42"/>
  <c r="H7" i="42"/>
  <c r="I7" i="42"/>
  <c r="K7" i="42"/>
  <c r="K5" i="42"/>
  <c r="H5" i="42"/>
  <c r="I5" i="42"/>
  <c r="G5" i="42"/>
  <c r="T19" i="43"/>
  <c r="S19" i="43"/>
  <c r="R19" i="43"/>
  <c r="Q19" i="43"/>
  <c r="P19" i="43"/>
  <c r="N19" i="43"/>
  <c r="M19" i="43"/>
  <c r="L19" i="43"/>
  <c r="K19" i="43"/>
  <c r="J19" i="43"/>
  <c r="I19" i="43"/>
  <c r="H19" i="43"/>
  <c r="G19" i="43"/>
  <c r="F19" i="43"/>
  <c r="E19" i="43"/>
  <c r="D19" i="43"/>
  <c r="C19" i="43"/>
  <c r="B19" i="43"/>
  <c r="T18" i="43"/>
  <c r="S18" i="43"/>
  <c r="R18" i="43"/>
  <c r="Q18" i="43"/>
  <c r="P18" i="43"/>
  <c r="N18" i="43"/>
  <c r="M18" i="43"/>
  <c r="L18" i="43"/>
  <c r="K18" i="43"/>
  <c r="J18" i="43"/>
  <c r="I18" i="43"/>
  <c r="H18" i="43"/>
  <c r="G18" i="43"/>
  <c r="F18" i="43"/>
  <c r="E18" i="43"/>
  <c r="D18" i="43"/>
  <c r="C18" i="43"/>
  <c r="B18" i="43"/>
  <c r="T17" i="43"/>
  <c r="S17" i="43"/>
  <c r="R17" i="43"/>
  <c r="Q17" i="43"/>
  <c r="P17" i="43"/>
  <c r="N17" i="43"/>
  <c r="M17" i="43"/>
  <c r="L17" i="43"/>
  <c r="K17" i="43"/>
  <c r="J17" i="43"/>
  <c r="I17" i="43"/>
  <c r="H17" i="43"/>
  <c r="G17" i="43"/>
  <c r="F17" i="43"/>
  <c r="E17" i="43"/>
  <c r="D17" i="43"/>
  <c r="C17" i="43"/>
  <c r="B17" i="43"/>
  <c r="T16" i="43"/>
  <c r="S16" i="43"/>
  <c r="R16" i="43"/>
  <c r="Q16" i="43"/>
  <c r="P16" i="43"/>
  <c r="N16" i="43"/>
  <c r="M16" i="43"/>
  <c r="L16" i="43"/>
  <c r="K16" i="43"/>
  <c r="J16" i="43"/>
  <c r="I16" i="43"/>
  <c r="H16" i="43"/>
  <c r="G16" i="43"/>
  <c r="F16" i="43"/>
  <c r="E16" i="43"/>
  <c r="D16" i="43"/>
  <c r="C16" i="43"/>
  <c r="B16" i="43"/>
  <c r="T15" i="43"/>
  <c r="S15" i="43"/>
  <c r="R15" i="43"/>
  <c r="Q15" i="43"/>
  <c r="P15" i="43"/>
  <c r="N15" i="43"/>
  <c r="M15" i="43"/>
  <c r="L15" i="43"/>
  <c r="K15" i="43"/>
  <c r="J15" i="43"/>
  <c r="I15" i="43"/>
  <c r="H15" i="43"/>
  <c r="G15" i="43"/>
  <c r="F15" i="43"/>
  <c r="E15" i="43"/>
  <c r="D15" i="43"/>
  <c r="C15" i="43"/>
  <c r="B15" i="43"/>
  <c r="T14" i="43"/>
  <c r="S14" i="43"/>
  <c r="R14" i="43"/>
  <c r="Q14" i="43"/>
  <c r="P14" i="43"/>
  <c r="N14" i="43"/>
  <c r="M14" i="43"/>
  <c r="L14" i="43"/>
  <c r="K14" i="43"/>
  <c r="J14" i="43"/>
  <c r="I14" i="43"/>
  <c r="H14" i="43"/>
  <c r="G14" i="43"/>
  <c r="F14" i="43"/>
  <c r="E14" i="43"/>
  <c r="D14" i="43"/>
  <c r="C14" i="43"/>
  <c r="B14" i="43"/>
  <c r="T13" i="43"/>
  <c r="S13" i="43"/>
  <c r="R13" i="43"/>
  <c r="Q13" i="43"/>
  <c r="P13" i="43"/>
  <c r="N13" i="43"/>
  <c r="M13" i="43"/>
  <c r="L13" i="43"/>
  <c r="K13" i="43"/>
  <c r="J13" i="43"/>
  <c r="I13" i="43"/>
  <c r="H13" i="43"/>
  <c r="G13" i="43"/>
  <c r="F13" i="43"/>
  <c r="E13" i="43"/>
  <c r="D13" i="43"/>
  <c r="C13" i="43"/>
  <c r="B13" i="43"/>
  <c r="T12" i="43"/>
  <c r="S12" i="43"/>
  <c r="R12" i="43"/>
  <c r="Q12" i="43"/>
  <c r="P12" i="43"/>
  <c r="N12" i="43"/>
  <c r="M12" i="43"/>
  <c r="L12" i="43"/>
  <c r="K12" i="43"/>
  <c r="J12" i="43"/>
  <c r="I12" i="43"/>
  <c r="H12" i="43"/>
  <c r="G12" i="43"/>
  <c r="F12" i="43"/>
  <c r="E12" i="43"/>
  <c r="D12" i="43"/>
  <c r="C12" i="43"/>
  <c r="B12" i="43"/>
  <c r="T11" i="43"/>
  <c r="S11" i="43"/>
  <c r="R11" i="43"/>
  <c r="Q11" i="43"/>
  <c r="P11" i="43"/>
  <c r="N11" i="43"/>
  <c r="M11" i="43"/>
  <c r="L11" i="43"/>
  <c r="K11" i="43"/>
  <c r="J11" i="43"/>
  <c r="I11" i="43"/>
  <c r="H11" i="43"/>
  <c r="G11" i="43"/>
  <c r="F11" i="43"/>
  <c r="E11" i="43"/>
  <c r="D11" i="43"/>
  <c r="C11" i="43"/>
  <c r="B11" i="43"/>
  <c r="T10" i="43"/>
  <c r="S10" i="43"/>
  <c r="R10" i="43"/>
  <c r="Q10" i="43"/>
  <c r="P10" i="43"/>
  <c r="N10" i="43"/>
  <c r="M10" i="43"/>
  <c r="L10" i="43"/>
  <c r="K10" i="43"/>
  <c r="J10" i="43"/>
  <c r="I10" i="43"/>
  <c r="H10" i="43"/>
  <c r="G10" i="43"/>
  <c r="F10" i="43"/>
  <c r="E10" i="43"/>
  <c r="D10" i="43"/>
  <c r="C10" i="43"/>
  <c r="B10" i="43"/>
  <c r="T9" i="43"/>
  <c r="S9" i="43"/>
  <c r="R9" i="43"/>
  <c r="Q9" i="43"/>
  <c r="P9" i="43"/>
  <c r="N9" i="43"/>
  <c r="M9" i="43"/>
  <c r="L9" i="43"/>
  <c r="K9" i="43"/>
  <c r="J9" i="43"/>
  <c r="I9" i="43"/>
  <c r="H9" i="43"/>
  <c r="G9" i="43"/>
  <c r="F9" i="43"/>
  <c r="E9" i="43"/>
  <c r="D9" i="43"/>
  <c r="C9" i="43"/>
  <c r="B9" i="43"/>
  <c r="T8" i="43"/>
  <c r="S8" i="43"/>
  <c r="R8" i="43"/>
  <c r="Q8" i="43"/>
  <c r="P8" i="43"/>
  <c r="N8" i="43"/>
  <c r="M8" i="43"/>
  <c r="L8" i="43"/>
  <c r="K8" i="43"/>
  <c r="J8" i="43"/>
  <c r="I8" i="43"/>
  <c r="H8" i="43"/>
  <c r="G8" i="43"/>
  <c r="F8" i="43"/>
  <c r="E8" i="43"/>
  <c r="D8" i="43"/>
  <c r="C8" i="43"/>
  <c r="B8" i="43"/>
  <c r="O9" i="43"/>
  <c r="O10" i="43"/>
  <c r="O11" i="43"/>
  <c r="O12" i="43"/>
  <c r="O13" i="43"/>
  <c r="O14" i="43"/>
  <c r="O15" i="43"/>
  <c r="O16" i="43"/>
  <c r="O17" i="43"/>
  <c r="O18" i="43"/>
  <c r="O19" i="43"/>
  <c r="O8" i="43"/>
  <c r="X20" i="43"/>
  <c r="C20" i="43" s="1"/>
  <c r="Y20" i="43"/>
  <c r="D20" i="43" s="1"/>
  <c r="Z20" i="43"/>
  <c r="E20" i="43" s="1"/>
  <c r="AA20" i="43"/>
  <c r="F20" i="43" s="1"/>
  <c r="AB20" i="43"/>
  <c r="G20" i="43" s="1"/>
  <c r="AC20" i="43"/>
  <c r="H20" i="43" s="1"/>
  <c r="AD20" i="43"/>
  <c r="I20" i="43" s="1"/>
  <c r="AE20" i="43"/>
  <c r="J20" i="43" s="1"/>
  <c r="AF20" i="43"/>
  <c r="K20" i="43" s="1"/>
  <c r="AG20" i="43"/>
  <c r="L20" i="43" s="1"/>
  <c r="AH20" i="43"/>
  <c r="M20" i="43" s="1"/>
  <c r="AI20" i="43"/>
  <c r="N20" i="43" s="1"/>
  <c r="AJ20" i="43"/>
  <c r="O20" i="43" s="1"/>
  <c r="AK20" i="43"/>
  <c r="P20" i="43" s="1"/>
  <c r="AL20" i="43"/>
  <c r="Q20" i="43" s="1"/>
  <c r="AM20" i="43"/>
  <c r="R20" i="43" s="1"/>
  <c r="AN20" i="43"/>
  <c r="S20" i="43" s="1"/>
  <c r="AO20" i="43"/>
  <c r="T20" i="43" s="1"/>
  <c r="X21" i="43"/>
  <c r="C21" i="43" s="1"/>
  <c r="Y21" i="43"/>
  <c r="D21" i="43" s="1"/>
  <c r="Z21" i="43"/>
  <c r="E21" i="43" s="1"/>
  <c r="AA21" i="43"/>
  <c r="F21" i="43" s="1"/>
  <c r="AB21" i="43"/>
  <c r="G21" i="43" s="1"/>
  <c r="AC21" i="43"/>
  <c r="H21" i="43" s="1"/>
  <c r="AD21" i="43"/>
  <c r="I21" i="43" s="1"/>
  <c r="AE21" i="43"/>
  <c r="J21" i="43" s="1"/>
  <c r="AF21" i="43"/>
  <c r="K21" i="43" s="1"/>
  <c r="AG21" i="43"/>
  <c r="L21" i="43" s="1"/>
  <c r="AH21" i="43"/>
  <c r="M21" i="43" s="1"/>
  <c r="AI21" i="43"/>
  <c r="N21" i="43" s="1"/>
  <c r="AJ21" i="43"/>
  <c r="O21" i="43" s="1"/>
  <c r="AK21" i="43"/>
  <c r="P21" i="43" s="1"/>
  <c r="AL21" i="43"/>
  <c r="Q21" i="43" s="1"/>
  <c r="AM21" i="43"/>
  <c r="R21" i="43" s="1"/>
  <c r="AN21" i="43"/>
  <c r="S21" i="43" s="1"/>
  <c r="AO21" i="43"/>
  <c r="T21" i="43" s="1"/>
  <c r="X22" i="43"/>
  <c r="C22" i="43" s="1"/>
  <c r="Y22" i="43"/>
  <c r="D22" i="43" s="1"/>
  <c r="Z22" i="43"/>
  <c r="E22" i="43" s="1"/>
  <c r="AA22" i="43"/>
  <c r="F22" i="43" s="1"/>
  <c r="AB22" i="43"/>
  <c r="G22" i="43" s="1"/>
  <c r="AC22" i="43"/>
  <c r="H22" i="43" s="1"/>
  <c r="AD22" i="43"/>
  <c r="I22" i="43" s="1"/>
  <c r="AE22" i="43"/>
  <c r="J22" i="43" s="1"/>
  <c r="AF22" i="43"/>
  <c r="K22" i="43" s="1"/>
  <c r="AG22" i="43"/>
  <c r="L22" i="43" s="1"/>
  <c r="AH22" i="43"/>
  <c r="M22" i="43" s="1"/>
  <c r="AI22" i="43"/>
  <c r="N22" i="43" s="1"/>
  <c r="AJ22" i="43"/>
  <c r="O22" i="43" s="1"/>
  <c r="AK22" i="43"/>
  <c r="P22" i="43" s="1"/>
  <c r="AL22" i="43"/>
  <c r="Q22" i="43" s="1"/>
  <c r="AM22" i="43"/>
  <c r="R22" i="43" s="1"/>
  <c r="AN22" i="43"/>
  <c r="S22" i="43" s="1"/>
  <c r="AO22" i="43"/>
  <c r="T22" i="43" s="1"/>
  <c r="W22" i="43"/>
  <c r="B22" i="43" s="1"/>
  <c r="W21" i="43"/>
  <c r="B21" i="43" s="1"/>
  <c r="W20" i="43"/>
  <c r="B20" i="43" s="1"/>
  <c r="A2" i="43"/>
  <c r="M8" i="42"/>
  <c r="M7" i="42"/>
  <c r="M6" i="42"/>
  <c r="M5" i="42"/>
  <c r="L9" i="42"/>
  <c r="L8" i="42"/>
  <c r="L7" i="42"/>
  <c r="L6" i="42"/>
  <c r="L5" i="42"/>
  <c r="J7" i="42"/>
  <c r="J6" i="42"/>
  <c r="J5" i="42"/>
  <c r="A2" i="42" l="1"/>
  <c r="Y8" i="41"/>
  <c r="L8" i="41" s="1"/>
  <c r="A2" i="41"/>
  <c r="V22" i="41"/>
  <c r="I22" i="41" s="1"/>
  <c r="U22" i="41"/>
  <c r="H22" i="41" s="1"/>
  <c r="T22" i="41"/>
  <c r="G22" i="41" s="1"/>
  <c r="S22" i="41"/>
  <c r="F22" i="41" s="1"/>
  <c r="R22" i="41"/>
  <c r="E22" i="41" s="1"/>
  <c r="Q22" i="41"/>
  <c r="D22" i="41" s="1"/>
  <c r="P22" i="41"/>
  <c r="C22" i="41" s="1"/>
  <c r="O22" i="41"/>
  <c r="B22" i="41" s="1"/>
  <c r="V21" i="41"/>
  <c r="I21" i="41" s="1"/>
  <c r="U21" i="41"/>
  <c r="H21" i="41" s="1"/>
  <c r="T21" i="41"/>
  <c r="G21" i="41" s="1"/>
  <c r="S21" i="41"/>
  <c r="F21" i="41" s="1"/>
  <c r="R21" i="41"/>
  <c r="E21" i="41" s="1"/>
  <c r="Q21" i="41"/>
  <c r="D21" i="41" s="1"/>
  <c r="P21" i="41"/>
  <c r="C21" i="41" s="1"/>
  <c r="O21" i="41"/>
  <c r="B21" i="41" s="1"/>
  <c r="V20" i="41"/>
  <c r="I20" i="41" s="1"/>
  <c r="U20" i="41"/>
  <c r="H20" i="41" s="1"/>
  <c r="T20" i="41"/>
  <c r="G20" i="41" s="1"/>
  <c r="S20" i="41"/>
  <c r="F20" i="41" s="1"/>
  <c r="R20" i="41"/>
  <c r="E20" i="41" s="1"/>
  <c r="Q20" i="41"/>
  <c r="D20" i="41" s="1"/>
  <c r="P20" i="41"/>
  <c r="C20" i="41" s="1"/>
  <c r="O20" i="41"/>
  <c r="B20" i="41" s="1"/>
  <c r="AY23" i="40" l="1"/>
  <c r="Y23" i="40" s="1"/>
  <c r="AX23" i="40"/>
  <c r="X23" i="40" s="1"/>
  <c r="AW23" i="40"/>
  <c r="W23" i="40" s="1"/>
  <c r="AV23" i="40"/>
  <c r="V23" i="40" s="1"/>
  <c r="AU23" i="40"/>
  <c r="U23" i="40" s="1"/>
  <c r="AT23" i="40"/>
  <c r="AS23" i="40"/>
  <c r="S23" i="40" s="1"/>
  <c r="AR23" i="40"/>
  <c r="R23" i="40" s="1"/>
  <c r="AQ23" i="40"/>
  <c r="Q23" i="40" s="1"/>
  <c r="AP23" i="40"/>
  <c r="P23" i="40" s="1"/>
  <c r="AO23" i="40"/>
  <c r="O23" i="40" s="1"/>
  <c r="AN23" i="40"/>
  <c r="N23" i="40" s="1"/>
  <c r="AM23" i="40"/>
  <c r="M23" i="40" s="1"/>
  <c r="AL23" i="40"/>
  <c r="L23" i="40" s="1"/>
  <c r="AK23" i="40"/>
  <c r="K23" i="40" s="1"/>
  <c r="AJ23" i="40"/>
  <c r="J23" i="40" s="1"/>
  <c r="AI23" i="40"/>
  <c r="I23" i="40" s="1"/>
  <c r="AH23" i="40"/>
  <c r="H23" i="40" s="1"/>
  <c r="AG23" i="40"/>
  <c r="G23" i="40" s="1"/>
  <c r="AF23" i="40"/>
  <c r="F23" i="40" s="1"/>
  <c r="AE23" i="40"/>
  <c r="AC23" i="40"/>
  <c r="AB23" i="40"/>
  <c r="AY22" i="40"/>
  <c r="Y22" i="40" s="1"/>
  <c r="AX22" i="40"/>
  <c r="X22" i="40" s="1"/>
  <c r="AW22" i="40"/>
  <c r="W22" i="40" s="1"/>
  <c r="AV22" i="40"/>
  <c r="V22" i="40" s="1"/>
  <c r="AU22" i="40"/>
  <c r="U22" i="40" s="1"/>
  <c r="AT22" i="40"/>
  <c r="AS22" i="40"/>
  <c r="S22" i="40" s="1"/>
  <c r="AR22" i="40"/>
  <c r="R22" i="40" s="1"/>
  <c r="AQ22" i="40"/>
  <c r="Q22" i="40" s="1"/>
  <c r="AP22" i="40"/>
  <c r="P22" i="40" s="1"/>
  <c r="AO22" i="40"/>
  <c r="O22" i="40" s="1"/>
  <c r="AN22" i="40"/>
  <c r="N22" i="40" s="1"/>
  <c r="AM22" i="40"/>
  <c r="M22" i="40" s="1"/>
  <c r="AL22" i="40"/>
  <c r="L22" i="40" s="1"/>
  <c r="AK22" i="40"/>
  <c r="K22" i="40" s="1"/>
  <c r="AJ22" i="40"/>
  <c r="J22" i="40" s="1"/>
  <c r="AI22" i="40"/>
  <c r="I22" i="40" s="1"/>
  <c r="AH22" i="40"/>
  <c r="H22" i="40" s="1"/>
  <c r="AG22" i="40"/>
  <c r="G22" i="40" s="1"/>
  <c r="AF22" i="40"/>
  <c r="F22" i="40" s="1"/>
  <c r="AE22" i="40"/>
  <c r="AC22" i="40"/>
  <c r="AB22" i="40"/>
  <c r="AY21" i="40"/>
  <c r="Y21" i="40" s="1"/>
  <c r="AX21" i="40"/>
  <c r="X21" i="40" s="1"/>
  <c r="AW21" i="40"/>
  <c r="W21" i="40" s="1"/>
  <c r="AV21" i="40"/>
  <c r="V21" i="40" s="1"/>
  <c r="AU21" i="40"/>
  <c r="U21" i="40" s="1"/>
  <c r="AT21" i="40"/>
  <c r="AS21" i="40"/>
  <c r="S21" i="40" s="1"/>
  <c r="AR21" i="40"/>
  <c r="R21" i="40" s="1"/>
  <c r="AQ21" i="40"/>
  <c r="Q21" i="40" s="1"/>
  <c r="AP21" i="40"/>
  <c r="P21" i="40" s="1"/>
  <c r="AO21" i="40"/>
  <c r="O21" i="40" s="1"/>
  <c r="AN21" i="40"/>
  <c r="N21" i="40" s="1"/>
  <c r="AM21" i="40"/>
  <c r="M21" i="40" s="1"/>
  <c r="AL21" i="40"/>
  <c r="L21" i="40" s="1"/>
  <c r="AK21" i="40"/>
  <c r="K21" i="40" s="1"/>
  <c r="AJ21" i="40"/>
  <c r="J21" i="40" s="1"/>
  <c r="AI21" i="40"/>
  <c r="I21" i="40" s="1"/>
  <c r="AH21" i="40"/>
  <c r="H21" i="40" s="1"/>
  <c r="AG21" i="40"/>
  <c r="G21" i="40" s="1"/>
  <c r="AF21" i="40"/>
  <c r="F21" i="40" s="1"/>
  <c r="AE21" i="40"/>
  <c r="AC21" i="40"/>
  <c r="AB21" i="40"/>
  <c r="AC20" i="40"/>
  <c r="AY23" i="39"/>
  <c r="AX23" i="39"/>
  <c r="AW23" i="39"/>
  <c r="AV23" i="39"/>
  <c r="AU23" i="39"/>
  <c r="AT23" i="39"/>
  <c r="AS23" i="39"/>
  <c r="S23" i="39" s="1"/>
  <c r="AR23" i="39"/>
  <c r="R23" i="39" s="1"/>
  <c r="AQ23" i="39"/>
  <c r="Q23" i="39" s="1"/>
  <c r="AP23" i="39"/>
  <c r="P23" i="39" s="1"/>
  <c r="AO23" i="39"/>
  <c r="O23" i="39" s="1"/>
  <c r="AN23" i="39"/>
  <c r="N23" i="39" s="1"/>
  <c r="AM23" i="39"/>
  <c r="M23" i="39" s="1"/>
  <c r="AL23" i="39"/>
  <c r="L23" i="39" s="1"/>
  <c r="AK23" i="39"/>
  <c r="K23" i="39" s="1"/>
  <c r="AJ23" i="39"/>
  <c r="J23" i="39" s="1"/>
  <c r="AI23" i="39"/>
  <c r="I23" i="39" s="1"/>
  <c r="AH23" i="39"/>
  <c r="H23" i="39" s="1"/>
  <c r="AG23" i="39"/>
  <c r="G23" i="39" s="1"/>
  <c r="AF23" i="39"/>
  <c r="F23" i="39" s="1"/>
  <c r="AE23" i="39"/>
  <c r="AC23" i="39"/>
  <c r="AB23" i="39"/>
  <c r="AY22" i="39"/>
  <c r="AX22" i="39"/>
  <c r="AW22" i="39"/>
  <c r="AV22" i="39"/>
  <c r="AU22" i="39"/>
  <c r="AT22" i="39"/>
  <c r="AS22" i="39"/>
  <c r="S22" i="39" s="1"/>
  <c r="AR22" i="39"/>
  <c r="R22" i="39" s="1"/>
  <c r="AQ22" i="39"/>
  <c r="Q22" i="39" s="1"/>
  <c r="AP22" i="39"/>
  <c r="P22" i="39" s="1"/>
  <c r="AO22" i="39"/>
  <c r="O22" i="39" s="1"/>
  <c r="AN22" i="39"/>
  <c r="N22" i="39" s="1"/>
  <c r="AM22" i="39"/>
  <c r="M22" i="39" s="1"/>
  <c r="AL22" i="39"/>
  <c r="L22" i="39" s="1"/>
  <c r="AK22" i="39"/>
  <c r="K22" i="39" s="1"/>
  <c r="AJ22" i="39"/>
  <c r="J22" i="39" s="1"/>
  <c r="AI22" i="39"/>
  <c r="I22" i="39" s="1"/>
  <c r="AH22" i="39"/>
  <c r="H22" i="39" s="1"/>
  <c r="AG22" i="39"/>
  <c r="G22" i="39" s="1"/>
  <c r="AF22" i="39"/>
  <c r="F22" i="39" s="1"/>
  <c r="AE22" i="39"/>
  <c r="AC22" i="39"/>
  <c r="AB22" i="39"/>
  <c r="AY21" i="39"/>
  <c r="AX21" i="39"/>
  <c r="AW21" i="39"/>
  <c r="AV21" i="39"/>
  <c r="AU21" i="39"/>
  <c r="AT21" i="39"/>
  <c r="AS21" i="39"/>
  <c r="S21" i="39" s="1"/>
  <c r="AR21" i="39"/>
  <c r="R21" i="39" s="1"/>
  <c r="AQ21" i="39"/>
  <c r="Q21" i="39" s="1"/>
  <c r="AP21" i="39"/>
  <c r="P21" i="39" s="1"/>
  <c r="AO21" i="39"/>
  <c r="O21" i="39" s="1"/>
  <c r="AN21" i="39"/>
  <c r="N21" i="39" s="1"/>
  <c r="AM21" i="39"/>
  <c r="M21" i="39" s="1"/>
  <c r="AL21" i="39"/>
  <c r="L21" i="39" s="1"/>
  <c r="AK21" i="39"/>
  <c r="K21" i="39" s="1"/>
  <c r="AJ21" i="39"/>
  <c r="J21" i="39" s="1"/>
  <c r="AI21" i="39"/>
  <c r="I21" i="39" s="1"/>
  <c r="AH21" i="39"/>
  <c r="H21" i="39" s="1"/>
  <c r="AG21" i="39"/>
  <c r="G21" i="39" s="1"/>
  <c r="AF21" i="39"/>
  <c r="F21" i="39" s="1"/>
  <c r="AE21" i="39"/>
  <c r="AC21" i="39"/>
  <c r="AB21" i="39"/>
  <c r="AC20" i="39"/>
  <c r="AC21" i="38"/>
  <c r="C21" i="38" s="1"/>
  <c r="AE21" i="38"/>
  <c r="E21" i="38" s="1"/>
  <c r="AF21" i="38"/>
  <c r="F21" i="38" s="1"/>
  <c r="AG21" i="38"/>
  <c r="G21" i="38" s="1"/>
  <c r="AH21" i="38"/>
  <c r="H21" i="38" s="1"/>
  <c r="AI21" i="38"/>
  <c r="I21" i="38" s="1"/>
  <c r="AJ21" i="38"/>
  <c r="J21" i="38" s="1"/>
  <c r="AK21" i="38"/>
  <c r="K21" i="38" s="1"/>
  <c r="AL21" i="38"/>
  <c r="L21" i="38" s="1"/>
  <c r="AM21" i="38"/>
  <c r="M21" i="38" s="1"/>
  <c r="AN21" i="38"/>
  <c r="AO21" i="38"/>
  <c r="AP21" i="38"/>
  <c r="AQ21" i="38"/>
  <c r="AR21" i="38"/>
  <c r="R21" i="38" s="1"/>
  <c r="AS21" i="38"/>
  <c r="AT21" i="38"/>
  <c r="T21" i="38" s="1"/>
  <c r="AU21" i="38"/>
  <c r="U21" i="38" s="1"/>
  <c r="AV21" i="38"/>
  <c r="AW21" i="38"/>
  <c r="AX21" i="38"/>
  <c r="AY21" i="38"/>
  <c r="AC22" i="38"/>
  <c r="C22" i="38" s="1"/>
  <c r="AE22" i="38"/>
  <c r="E22" i="38" s="1"/>
  <c r="AF22" i="38"/>
  <c r="F22" i="38" s="1"/>
  <c r="AG22" i="38"/>
  <c r="G22" i="38" s="1"/>
  <c r="AH22" i="38"/>
  <c r="H22" i="38" s="1"/>
  <c r="AI22" i="38"/>
  <c r="I22" i="38" s="1"/>
  <c r="AJ22" i="38"/>
  <c r="J22" i="38" s="1"/>
  <c r="AK22" i="38"/>
  <c r="K22" i="38" s="1"/>
  <c r="AL22" i="38"/>
  <c r="L22" i="38" s="1"/>
  <c r="AM22" i="38"/>
  <c r="M22" i="38" s="1"/>
  <c r="AN22" i="38"/>
  <c r="AO22" i="38"/>
  <c r="AP22" i="38"/>
  <c r="AQ22" i="38"/>
  <c r="AR22" i="38"/>
  <c r="R22" i="38" s="1"/>
  <c r="AS22" i="38"/>
  <c r="AT22" i="38"/>
  <c r="T22" i="38" s="1"/>
  <c r="AU22" i="38"/>
  <c r="U22" i="38" s="1"/>
  <c r="AV22" i="38"/>
  <c r="AW22" i="38"/>
  <c r="AX22" i="38"/>
  <c r="AY22" i="38"/>
  <c r="AC23" i="38"/>
  <c r="C23" i="38" s="1"/>
  <c r="AE23" i="38"/>
  <c r="E23" i="38" s="1"/>
  <c r="AF23" i="38"/>
  <c r="F23" i="38" s="1"/>
  <c r="AG23" i="38"/>
  <c r="G23" i="38" s="1"/>
  <c r="AH23" i="38"/>
  <c r="H23" i="38" s="1"/>
  <c r="AI23" i="38"/>
  <c r="I23" i="38" s="1"/>
  <c r="AJ23" i="38"/>
  <c r="J23" i="38" s="1"/>
  <c r="AK23" i="38"/>
  <c r="K23" i="38" s="1"/>
  <c r="AL23" i="38"/>
  <c r="L23" i="38" s="1"/>
  <c r="AM23" i="38"/>
  <c r="M23" i="38" s="1"/>
  <c r="AN23" i="38"/>
  <c r="AO23" i="38"/>
  <c r="AP23" i="38"/>
  <c r="AQ23" i="38"/>
  <c r="AR23" i="38"/>
  <c r="R23" i="38" s="1"/>
  <c r="AS23" i="38"/>
  <c r="AT23" i="38"/>
  <c r="T23" i="38" s="1"/>
  <c r="AU23" i="38"/>
  <c r="U23" i="38" s="1"/>
  <c r="AV23" i="38"/>
  <c r="AW23" i="38"/>
  <c r="AX23" i="38"/>
  <c r="AY23" i="38"/>
  <c r="AC20" i="38"/>
  <c r="C20" i="38" s="1"/>
  <c r="AB21" i="38"/>
  <c r="B21" i="38" s="1"/>
  <c r="A2" i="38"/>
  <c r="AB23" i="38"/>
  <c r="B23" i="38" s="1"/>
  <c r="AB22" i="38"/>
  <c r="B22" i="38" s="1"/>
  <c r="U39" i="37" l="1"/>
  <c r="H39" i="37" s="1"/>
  <c r="T39" i="37"/>
  <c r="S39" i="37"/>
  <c r="F39" i="37" s="1"/>
  <c r="R39" i="37"/>
  <c r="E39" i="37" s="1"/>
  <c r="Q39" i="37"/>
  <c r="P39" i="37"/>
  <c r="O39" i="37"/>
  <c r="B39" i="37" s="1"/>
  <c r="G39" i="37"/>
  <c r="D39" i="37"/>
  <c r="C39" i="37"/>
  <c r="U38" i="37"/>
  <c r="H38" i="37" s="1"/>
  <c r="T38" i="37"/>
  <c r="G38" i="37" s="1"/>
  <c r="S38" i="37"/>
  <c r="F38" i="37" s="1"/>
  <c r="R38" i="37"/>
  <c r="Q38" i="37"/>
  <c r="D38" i="37" s="1"/>
  <c r="P38" i="37"/>
  <c r="C38" i="37" s="1"/>
  <c r="O38" i="37"/>
  <c r="E38" i="37"/>
  <c r="B38" i="37"/>
  <c r="H37" i="37"/>
  <c r="G37" i="37"/>
  <c r="F37" i="37"/>
  <c r="E37" i="37"/>
  <c r="D37" i="37"/>
  <c r="C37" i="37"/>
  <c r="B37" i="37"/>
  <c r="H36" i="37"/>
  <c r="G36" i="37"/>
  <c r="F36" i="37"/>
  <c r="E36" i="37"/>
  <c r="D36" i="37"/>
  <c r="C36" i="37"/>
  <c r="B36" i="37"/>
  <c r="H35" i="37"/>
  <c r="G35" i="37"/>
  <c r="F35" i="37"/>
  <c r="E35" i="37"/>
  <c r="D35" i="37"/>
  <c r="C35" i="37"/>
  <c r="B35" i="37"/>
  <c r="H34" i="37"/>
  <c r="G34" i="37"/>
  <c r="F34" i="37"/>
  <c r="E34" i="37"/>
  <c r="D34" i="37"/>
  <c r="C34" i="37"/>
  <c r="B34" i="37"/>
  <c r="H33" i="37"/>
  <c r="G33" i="37"/>
  <c r="F33" i="37"/>
  <c r="E33" i="37"/>
  <c r="D33" i="37"/>
  <c r="C33" i="37"/>
  <c r="B33" i="37"/>
  <c r="H32" i="37"/>
  <c r="G32" i="37"/>
  <c r="F32" i="37"/>
  <c r="E32" i="37"/>
  <c r="D32" i="37"/>
  <c r="C32" i="37"/>
  <c r="B32" i="37"/>
  <c r="H31" i="37"/>
  <c r="G31" i="37"/>
  <c r="F31" i="37"/>
  <c r="E31" i="37"/>
  <c r="D31" i="37"/>
  <c r="C31" i="37"/>
  <c r="B31" i="37"/>
  <c r="H30" i="37"/>
  <c r="G30" i="37"/>
  <c r="F30" i="37"/>
  <c r="E30" i="37"/>
  <c r="D30" i="37"/>
  <c r="C30" i="37"/>
  <c r="B30" i="37"/>
  <c r="H29" i="37"/>
  <c r="G29" i="37"/>
  <c r="F29" i="37"/>
  <c r="E29" i="37"/>
  <c r="D29" i="37"/>
  <c r="C29" i="37"/>
  <c r="B29" i="37"/>
  <c r="H28" i="37"/>
  <c r="G28" i="37"/>
  <c r="F28" i="37"/>
  <c r="E28" i="37"/>
  <c r="D28" i="37"/>
  <c r="C28" i="37"/>
  <c r="B28" i="37"/>
  <c r="H27" i="37"/>
  <c r="G27" i="37"/>
  <c r="F27" i="37"/>
  <c r="E27" i="37"/>
  <c r="D27" i="37"/>
  <c r="C27" i="37"/>
  <c r="B27" i="37"/>
  <c r="H26" i="37"/>
  <c r="G26" i="37"/>
  <c r="F26" i="37"/>
  <c r="E26" i="37"/>
  <c r="D26" i="37"/>
  <c r="C26" i="37"/>
  <c r="B26" i="37"/>
  <c r="Y20" i="37"/>
  <c r="L20" i="37" s="1"/>
  <c r="X20" i="37"/>
  <c r="K20" i="37" s="1"/>
  <c r="W20" i="37"/>
  <c r="V20" i="37"/>
  <c r="I20" i="37" s="1"/>
  <c r="U20" i="37"/>
  <c r="H20" i="37" s="1"/>
  <c r="T20" i="37"/>
  <c r="G20" i="37" s="1"/>
  <c r="S20" i="37"/>
  <c r="F20" i="37" s="1"/>
  <c r="R20" i="37"/>
  <c r="E20" i="37" s="1"/>
  <c r="Q20" i="37"/>
  <c r="D20" i="37" s="1"/>
  <c r="P20" i="37"/>
  <c r="O20" i="37"/>
  <c r="J20" i="37"/>
  <c r="C20" i="37"/>
  <c r="B20" i="37"/>
  <c r="Y19" i="37"/>
  <c r="X19" i="37"/>
  <c r="K19" i="37" s="1"/>
  <c r="W19" i="37"/>
  <c r="J19" i="37" s="1"/>
  <c r="V19" i="37"/>
  <c r="I19" i="37" s="1"/>
  <c r="U19" i="37"/>
  <c r="T19" i="37"/>
  <c r="G19" i="37" s="1"/>
  <c r="S19" i="37"/>
  <c r="F19" i="37" s="1"/>
  <c r="R19" i="37"/>
  <c r="E19" i="37" s="1"/>
  <c r="Q19" i="37"/>
  <c r="P19" i="37"/>
  <c r="C19" i="37" s="1"/>
  <c r="O19" i="37"/>
  <c r="B19" i="37" s="1"/>
  <c r="L19" i="37"/>
  <c r="H19" i="37"/>
  <c r="D19" i="37"/>
  <c r="L18" i="37"/>
  <c r="K18" i="37"/>
  <c r="J18" i="37"/>
  <c r="I18" i="37"/>
  <c r="H18" i="37"/>
  <c r="G18" i="37"/>
  <c r="F18" i="37"/>
  <c r="E18" i="37"/>
  <c r="D18" i="37"/>
  <c r="C18" i="37"/>
  <c r="B18" i="37"/>
  <c r="L17" i="37"/>
  <c r="K17" i="37"/>
  <c r="J17" i="37"/>
  <c r="I17" i="37"/>
  <c r="H17" i="37"/>
  <c r="G17" i="37"/>
  <c r="F17" i="37"/>
  <c r="E17" i="37"/>
  <c r="D17" i="37"/>
  <c r="C17" i="37"/>
  <c r="B17" i="37"/>
  <c r="L16" i="37"/>
  <c r="K16" i="37"/>
  <c r="J16" i="37"/>
  <c r="I16" i="37"/>
  <c r="H16" i="37"/>
  <c r="G16" i="37"/>
  <c r="F16" i="37"/>
  <c r="E16" i="37"/>
  <c r="D16" i="37"/>
  <c r="C16" i="37"/>
  <c r="B16" i="37"/>
  <c r="L15" i="37"/>
  <c r="K15" i="37"/>
  <c r="J15" i="37"/>
  <c r="I15" i="37"/>
  <c r="H15" i="37"/>
  <c r="G15" i="37"/>
  <c r="F15" i="37"/>
  <c r="E15" i="37"/>
  <c r="D15" i="37"/>
  <c r="C15" i="37"/>
  <c r="B15" i="37"/>
  <c r="L14" i="37"/>
  <c r="K14" i="37"/>
  <c r="J14" i="37"/>
  <c r="I14" i="37"/>
  <c r="H14" i="37"/>
  <c r="G14" i="37"/>
  <c r="F14" i="37"/>
  <c r="E14" i="37"/>
  <c r="D14" i="37"/>
  <c r="C14" i="37"/>
  <c r="B14" i="37"/>
  <c r="L13" i="37"/>
  <c r="K13" i="37"/>
  <c r="J13" i="37"/>
  <c r="I13" i="37"/>
  <c r="H13" i="37"/>
  <c r="G13" i="37"/>
  <c r="F13" i="37"/>
  <c r="E13" i="37"/>
  <c r="D13" i="37"/>
  <c r="C13" i="37"/>
  <c r="B13" i="37"/>
  <c r="L12" i="37"/>
  <c r="K12" i="37"/>
  <c r="J12" i="37"/>
  <c r="I12" i="37"/>
  <c r="H12" i="37"/>
  <c r="G12" i="37"/>
  <c r="F12" i="37"/>
  <c r="E12" i="37"/>
  <c r="D12" i="37"/>
  <c r="C12" i="37"/>
  <c r="B12" i="37"/>
  <c r="L11" i="37"/>
  <c r="K11" i="37"/>
  <c r="J11" i="37"/>
  <c r="I11" i="37"/>
  <c r="H11" i="37"/>
  <c r="G11" i="37"/>
  <c r="F11" i="37"/>
  <c r="E11" i="37"/>
  <c r="D11" i="37"/>
  <c r="C11" i="37"/>
  <c r="B11" i="37"/>
  <c r="L10" i="37"/>
  <c r="K10" i="37"/>
  <c r="J10" i="37"/>
  <c r="I10" i="37"/>
  <c r="H10" i="37"/>
  <c r="G10" i="37"/>
  <c r="F10" i="37"/>
  <c r="E10" i="37"/>
  <c r="D10" i="37"/>
  <c r="C10" i="37"/>
  <c r="B10" i="37"/>
  <c r="L9" i="37"/>
  <c r="K9" i="37"/>
  <c r="J9" i="37"/>
  <c r="I9" i="37"/>
  <c r="H9" i="37"/>
  <c r="G9" i="37"/>
  <c r="F9" i="37"/>
  <c r="E9" i="37"/>
  <c r="D9" i="37"/>
  <c r="C9" i="37"/>
  <c r="B9" i="37"/>
  <c r="L8" i="37"/>
  <c r="K8" i="37"/>
  <c r="J8" i="37"/>
  <c r="I8" i="37"/>
  <c r="H8" i="37"/>
  <c r="G8" i="37"/>
  <c r="F8" i="37"/>
  <c r="E8" i="37"/>
  <c r="D8" i="37"/>
  <c r="C8" i="37"/>
  <c r="B8" i="37"/>
  <c r="L7" i="37"/>
  <c r="K7" i="37"/>
  <c r="J7" i="37"/>
  <c r="I7" i="37"/>
  <c r="H7" i="37"/>
  <c r="G7" i="37"/>
  <c r="F7" i="37"/>
  <c r="E7" i="37"/>
  <c r="D7" i="37"/>
  <c r="C7" i="37"/>
  <c r="B7" i="37"/>
  <c r="L4" i="37"/>
  <c r="K4" i="37"/>
  <c r="J4" i="37"/>
  <c r="I4" i="37"/>
  <c r="H4" i="37"/>
  <c r="G4" i="37"/>
  <c r="F4" i="37"/>
  <c r="E4" i="37"/>
  <c r="F23" i="36"/>
  <c r="G23" i="36"/>
  <c r="H23" i="36"/>
  <c r="I23" i="36"/>
  <c r="J23" i="36"/>
  <c r="K23" i="36"/>
  <c r="L23" i="36"/>
  <c r="E23" i="36"/>
  <c r="C26" i="36"/>
  <c r="D26" i="36"/>
  <c r="E26" i="36"/>
  <c r="F26" i="36"/>
  <c r="G26" i="36"/>
  <c r="H26" i="36"/>
  <c r="I26" i="36"/>
  <c r="J26" i="36"/>
  <c r="K26" i="36"/>
  <c r="L26" i="36"/>
  <c r="C27" i="36"/>
  <c r="D27" i="36"/>
  <c r="E27" i="36"/>
  <c r="F27" i="36"/>
  <c r="G27" i="36"/>
  <c r="H27" i="36"/>
  <c r="I27" i="36"/>
  <c r="J27" i="36"/>
  <c r="K27" i="36"/>
  <c r="L27" i="36"/>
  <c r="C28" i="36"/>
  <c r="D28" i="36"/>
  <c r="E28" i="36"/>
  <c r="F28" i="36"/>
  <c r="G28" i="36"/>
  <c r="H28" i="36"/>
  <c r="I28" i="36"/>
  <c r="J28" i="36"/>
  <c r="K28" i="36"/>
  <c r="L28" i="36"/>
  <c r="C29" i="36"/>
  <c r="D29" i="36"/>
  <c r="E29" i="36"/>
  <c r="F29" i="36"/>
  <c r="G29" i="36"/>
  <c r="H29" i="36"/>
  <c r="I29" i="36"/>
  <c r="J29" i="36"/>
  <c r="K29" i="36"/>
  <c r="L29" i="36"/>
  <c r="C30" i="36"/>
  <c r="D30" i="36"/>
  <c r="E30" i="36"/>
  <c r="F30" i="36"/>
  <c r="G30" i="36"/>
  <c r="H30" i="36"/>
  <c r="I30" i="36"/>
  <c r="J30" i="36"/>
  <c r="K30" i="36"/>
  <c r="L30" i="36"/>
  <c r="C31" i="36"/>
  <c r="D31" i="36"/>
  <c r="E31" i="36"/>
  <c r="F31" i="36"/>
  <c r="G31" i="36"/>
  <c r="H31" i="36"/>
  <c r="I31" i="36"/>
  <c r="J31" i="36"/>
  <c r="K31" i="36"/>
  <c r="L31" i="36"/>
  <c r="C32" i="36"/>
  <c r="D32" i="36"/>
  <c r="E32" i="36"/>
  <c r="F32" i="36"/>
  <c r="G32" i="36"/>
  <c r="H32" i="36"/>
  <c r="I32" i="36"/>
  <c r="J32" i="36"/>
  <c r="K32" i="36"/>
  <c r="L32" i="36"/>
  <c r="C33" i="36"/>
  <c r="D33" i="36"/>
  <c r="E33" i="36"/>
  <c r="F33" i="36"/>
  <c r="G33" i="36"/>
  <c r="H33" i="36"/>
  <c r="I33" i="36"/>
  <c r="J33" i="36"/>
  <c r="K33" i="36"/>
  <c r="L33" i="36"/>
  <c r="C34" i="36"/>
  <c r="D34" i="36"/>
  <c r="E34" i="36"/>
  <c r="F34" i="36"/>
  <c r="G34" i="36"/>
  <c r="H34" i="36"/>
  <c r="I34" i="36"/>
  <c r="J34" i="36"/>
  <c r="K34" i="36"/>
  <c r="L34" i="36"/>
  <c r="C35" i="36"/>
  <c r="D35" i="36"/>
  <c r="E35" i="36"/>
  <c r="F35" i="36"/>
  <c r="G35" i="36"/>
  <c r="H35" i="36"/>
  <c r="I35" i="36"/>
  <c r="J35" i="36"/>
  <c r="K35" i="36"/>
  <c r="L35" i="36"/>
  <c r="C36" i="36"/>
  <c r="D36" i="36"/>
  <c r="E36" i="36"/>
  <c r="F36" i="36"/>
  <c r="G36" i="36"/>
  <c r="H36" i="36"/>
  <c r="I36" i="36"/>
  <c r="J36" i="36"/>
  <c r="K36" i="36"/>
  <c r="L36" i="36"/>
  <c r="C37" i="36"/>
  <c r="D37" i="36"/>
  <c r="E37" i="36"/>
  <c r="F37" i="36"/>
  <c r="G37" i="36"/>
  <c r="H37" i="36"/>
  <c r="I37" i="36"/>
  <c r="J37" i="36"/>
  <c r="K37" i="36"/>
  <c r="L37" i="36"/>
  <c r="B37" i="36"/>
  <c r="B27" i="36"/>
  <c r="B28" i="36"/>
  <c r="B29" i="36"/>
  <c r="B30" i="36"/>
  <c r="B31" i="36"/>
  <c r="B32" i="36"/>
  <c r="B33" i="36"/>
  <c r="B34" i="36"/>
  <c r="B35" i="36"/>
  <c r="B36" i="36"/>
  <c r="A2" i="2"/>
  <c r="B26" i="36"/>
  <c r="P38" i="36"/>
  <c r="C38" i="36" s="1"/>
  <c r="Q38" i="36"/>
  <c r="D38" i="36" s="1"/>
  <c r="R38" i="36"/>
  <c r="E38" i="36" s="1"/>
  <c r="S38" i="36"/>
  <c r="F38" i="36" s="1"/>
  <c r="T38" i="36"/>
  <c r="G38" i="36" s="1"/>
  <c r="U38" i="36"/>
  <c r="H38" i="36" s="1"/>
  <c r="V38" i="36"/>
  <c r="I38" i="36" s="1"/>
  <c r="W38" i="36"/>
  <c r="J38" i="36" s="1"/>
  <c r="X38" i="36"/>
  <c r="K38" i="36" s="1"/>
  <c r="Y38" i="36"/>
  <c r="L38" i="36" s="1"/>
  <c r="P39" i="36"/>
  <c r="C39" i="36" s="1"/>
  <c r="Q39" i="36"/>
  <c r="D39" i="36" s="1"/>
  <c r="R39" i="36"/>
  <c r="E39" i="36" s="1"/>
  <c r="S39" i="36"/>
  <c r="F39" i="36" s="1"/>
  <c r="T39" i="36"/>
  <c r="G39" i="36" s="1"/>
  <c r="U39" i="36"/>
  <c r="H39" i="36" s="1"/>
  <c r="V39" i="36"/>
  <c r="I39" i="36" s="1"/>
  <c r="W39" i="36"/>
  <c r="J39" i="36" s="1"/>
  <c r="X39" i="36"/>
  <c r="K39" i="36" s="1"/>
  <c r="Y39" i="36"/>
  <c r="L39" i="36" s="1"/>
  <c r="O39" i="36"/>
  <c r="B39" i="36" s="1"/>
  <c r="O38" i="36"/>
  <c r="B38" i="36" s="1"/>
  <c r="A2" i="36"/>
  <c r="S20" i="36"/>
  <c r="F20" i="36" s="1"/>
  <c r="R20" i="36"/>
  <c r="Q20" i="36"/>
  <c r="D20" i="36" s="1"/>
  <c r="P20" i="36"/>
  <c r="C20" i="36" s="1"/>
  <c r="O20" i="36"/>
  <c r="B20" i="36" s="1"/>
  <c r="E20" i="36"/>
  <c r="S19" i="36"/>
  <c r="F19" i="36" s="1"/>
  <c r="R19" i="36"/>
  <c r="Q19" i="36"/>
  <c r="D19" i="36" s="1"/>
  <c r="P19" i="36"/>
  <c r="C19" i="36" s="1"/>
  <c r="O19" i="36"/>
  <c r="B19" i="36" s="1"/>
  <c r="E19" i="36"/>
  <c r="F18" i="36"/>
  <c r="E18" i="36"/>
  <c r="D18" i="36"/>
  <c r="C18" i="36"/>
  <c r="B18" i="36"/>
  <c r="F17" i="36"/>
  <c r="E17" i="36"/>
  <c r="D17" i="36"/>
  <c r="C17" i="36"/>
  <c r="B17" i="36"/>
  <c r="F16" i="36"/>
  <c r="E16" i="36"/>
  <c r="D16" i="36"/>
  <c r="C16" i="36"/>
  <c r="B16" i="36"/>
  <c r="F15" i="36"/>
  <c r="E15" i="36"/>
  <c r="D15" i="36"/>
  <c r="C15" i="36"/>
  <c r="B15" i="36"/>
  <c r="F14" i="36"/>
  <c r="E14" i="36"/>
  <c r="D14" i="36"/>
  <c r="C14" i="36"/>
  <c r="B14" i="36"/>
  <c r="F13" i="36"/>
  <c r="E13" i="36"/>
  <c r="D13" i="36"/>
  <c r="C13" i="36"/>
  <c r="B13" i="36"/>
  <c r="F12" i="36"/>
  <c r="E12" i="36"/>
  <c r="D12" i="36"/>
  <c r="C12" i="36"/>
  <c r="B12" i="36"/>
  <c r="F11" i="36"/>
  <c r="E11" i="36"/>
  <c r="D11" i="36"/>
  <c r="C11" i="36"/>
  <c r="B11" i="36"/>
  <c r="F10" i="36"/>
  <c r="E10" i="36"/>
  <c r="D10" i="36"/>
  <c r="C10" i="36"/>
  <c r="B10" i="36"/>
  <c r="F9" i="36"/>
  <c r="E9" i="36"/>
  <c r="D9" i="36"/>
  <c r="C9" i="36"/>
  <c r="B9" i="36"/>
  <c r="F8" i="36"/>
  <c r="E8" i="36"/>
  <c r="D8" i="36"/>
  <c r="C8" i="36"/>
  <c r="B8" i="36"/>
  <c r="F7" i="36"/>
  <c r="E7" i="36"/>
  <c r="D7" i="36"/>
  <c r="C7" i="36"/>
  <c r="B7" i="36"/>
  <c r="D4" i="35"/>
  <c r="E4" i="35"/>
  <c r="F4" i="35"/>
  <c r="G4" i="35"/>
  <c r="H4" i="35"/>
  <c r="I4" i="35"/>
  <c r="J4" i="35"/>
  <c r="C4" i="35"/>
  <c r="AC20" i="35"/>
  <c r="M20" i="35" s="1"/>
  <c r="M18" i="35"/>
  <c r="M17" i="35"/>
  <c r="M16" i="35"/>
  <c r="M15" i="35"/>
  <c r="M14" i="35"/>
  <c r="M13" i="35"/>
  <c r="M12" i="35"/>
  <c r="M11" i="35"/>
  <c r="M10" i="35"/>
  <c r="M9" i="35"/>
  <c r="M8" i="35"/>
  <c r="M7" i="35"/>
  <c r="C7" i="35"/>
  <c r="D7" i="35"/>
  <c r="E7" i="35"/>
  <c r="F7" i="35"/>
  <c r="G7" i="35"/>
  <c r="H7" i="35"/>
  <c r="I7" i="35"/>
  <c r="J7" i="35"/>
  <c r="C8" i="35"/>
  <c r="D8" i="35"/>
  <c r="E8" i="35"/>
  <c r="F8" i="35"/>
  <c r="G8" i="35"/>
  <c r="H8" i="35"/>
  <c r="I8" i="35"/>
  <c r="J8" i="35"/>
  <c r="C9" i="35"/>
  <c r="D9" i="35"/>
  <c r="E9" i="35"/>
  <c r="F9" i="35"/>
  <c r="G9" i="35"/>
  <c r="H9" i="35"/>
  <c r="I9" i="35"/>
  <c r="J9" i="35"/>
  <c r="C10" i="35"/>
  <c r="D10" i="35"/>
  <c r="E10" i="35"/>
  <c r="F10" i="35"/>
  <c r="G10" i="35"/>
  <c r="H10" i="35"/>
  <c r="I10" i="35"/>
  <c r="J10" i="35"/>
  <c r="C11" i="35"/>
  <c r="D11" i="35"/>
  <c r="E11" i="35"/>
  <c r="F11" i="35"/>
  <c r="G11" i="35"/>
  <c r="H11" i="35"/>
  <c r="I11" i="35"/>
  <c r="J11" i="35"/>
  <c r="C12" i="35"/>
  <c r="D12" i="35"/>
  <c r="E12" i="35"/>
  <c r="F12" i="35"/>
  <c r="G12" i="35"/>
  <c r="H12" i="35"/>
  <c r="I12" i="35"/>
  <c r="J12" i="35"/>
  <c r="C13" i="35"/>
  <c r="D13" i="35"/>
  <c r="E13" i="35"/>
  <c r="F13" i="35"/>
  <c r="G13" i="35"/>
  <c r="H13" i="35"/>
  <c r="I13" i="35"/>
  <c r="J13" i="35"/>
  <c r="C14" i="35"/>
  <c r="D14" i="35"/>
  <c r="E14" i="35"/>
  <c r="F14" i="35"/>
  <c r="G14" i="35"/>
  <c r="H14" i="35"/>
  <c r="I14" i="35"/>
  <c r="J14" i="35"/>
  <c r="C15" i="35"/>
  <c r="D15" i="35"/>
  <c r="E15" i="35"/>
  <c r="F15" i="35"/>
  <c r="G15" i="35"/>
  <c r="H15" i="35"/>
  <c r="I15" i="35"/>
  <c r="J15" i="35"/>
  <c r="C16" i="35"/>
  <c r="D16" i="35"/>
  <c r="E16" i="35"/>
  <c r="F16" i="35"/>
  <c r="G16" i="35"/>
  <c r="H16" i="35"/>
  <c r="I16" i="35"/>
  <c r="J16" i="35"/>
  <c r="C17" i="35"/>
  <c r="D17" i="35"/>
  <c r="E17" i="35"/>
  <c r="F17" i="35"/>
  <c r="G17" i="35"/>
  <c r="H17" i="35"/>
  <c r="I17" i="35"/>
  <c r="J17" i="35"/>
  <c r="C18" i="35"/>
  <c r="D18" i="35"/>
  <c r="E18" i="35"/>
  <c r="F18" i="35"/>
  <c r="G18" i="35"/>
  <c r="H18" i="35"/>
  <c r="I18" i="35"/>
  <c r="J18" i="35"/>
  <c r="B8" i="35"/>
  <c r="B9" i="35"/>
  <c r="B10" i="35"/>
  <c r="B11" i="35"/>
  <c r="B12" i="35"/>
  <c r="B13" i="35"/>
  <c r="B14" i="35"/>
  <c r="B15" i="35"/>
  <c r="B16" i="35"/>
  <c r="B17" i="35"/>
  <c r="B18" i="35"/>
  <c r="B7" i="35"/>
  <c r="AC19" i="35"/>
  <c r="M19" i="35" s="1"/>
  <c r="S19" i="35" l="1"/>
  <c r="C19" i="35" s="1"/>
  <c r="T19" i="35"/>
  <c r="D19" i="35" s="1"/>
  <c r="U19" i="35"/>
  <c r="E19" i="35" s="1"/>
  <c r="V19" i="35"/>
  <c r="F19" i="35" s="1"/>
  <c r="W19" i="35"/>
  <c r="G19" i="35" s="1"/>
  <c r="X19" i="35"/>
  <c r="H19" i="35" s="1"/>
  <c r="Y19" i="35"/>
  <c r="I19" i="35" s="1"/>
  <c r="Z19" i="35"/>
  <c r="J19" i="35" s="1"/>
  <c r="S20" i="35"/>
  <c r="C20" i="35" s="1"/>
  <c r="T20" i="35"/>
  <c r="D20" i="35" s="1"/>
  <c r="U20" i="35"/>
  <c r="E20" i="35" s="1"/>
  <c r="V20" i="35"/>
  <c r="F20" i="35" s="1"/>
  <c r="W20" i="35"/>
  <c r="G20" i="35" s="1"/>
  <c r="X20" i="35"/>
  <c r="H20" i="35" s="1"/>
  <c r="Y20" i="35"/>
  <c r="I20" i="35" s="1"/>
  <c r="Z20" i="35"/>
  <c r="J20" i="35" s="1"/>
  <c r="AA7" i="35"/>
  <c r="AA8" i="35"/>
  <c r="AA9" i="35"/>
  <c r="AA10" i="35"/>
  <c r="AA11" i="35"/>
  <c r="AA12" i="35"/>
  <c r="AA13" i="35"/>
  <c r="AA14" i="35"/>
  <c r="AA15" i="35"/>
  <c r="AA16" i="35"/>
  <c r="AA17" i="35"/>
  <c r="AA18" i="35"/>
  <c r="A2" i="35"/>
  <c r="R20" i="35"/>
  <c r="B20" i="35" s="1"/>
  <c r="R19" i="35"/>
  <c r="B19" i="35" s="1"/>
  <c r="L7" i="2"/>
  <c r="K17" i="35" l="1"/>
  <c r="N17" i="35"/>
  <c r="K13" i="35"/>
  <c r="N13" i="35"/>
  <c r="K9" i="35"/>
  <c r="N9" i="35"/>
  <c r="N16" i="35"/>
  <c r="K16" i="35"/>
  <c r="N12" i="35"/>
  <c r="K12" i="35"/>
  <c r="N8" i="35"/>
  <c r="K8" i="35"/>
  <c r="K15" i="35"/>
  <c r="N15" i="35"/>
  <c r="K11" i="35"/>
  <c r="N11" i="35"/>
  <c r="K18" i="35"/>
  <c r="N18" i="35"/>
  <c r="K14" i="35"/>
  <c r="N14" i="35"/>
  <c r="K10" i="35"/>
  <c r="N10" i="35"/>
  <c r="K7" i="35"/>
  <c r="N7" i="35"/>
  <c r="AA20" i="35"/>
  <c r="K20" i="35" s="1"/>
  <c r="AA19" i="35"/>
  <c r="AA7" i="2"/>
  <c r="M7" i="2" s="1"/>
  <c r="T19" i="2"/>
  <c r="F19" i="2" s="1"/>
  <c r="D7" i="2"/>
  <c r="E7" i="2"/>
  <c r="F7" i="2"/>
  <c r="G7" i="2"/>
  <c r="H7" i="2"/>
  <c r="I7" i="2"/>
  <c r="J7" i="2"/>
  <c r="D8" i="2"/>
  <c r="E8" i="2"/>
  <c r="F8" i="2"/>
  <c r="G8" i="2"/>
  <c r="H8" i="2"/>
  <c r="I8" i="2"/>
  <c r="J8" i="2"/>
  <c r="D9" i="2"/>
  <c r="E9" i="2"/>
  <c r="F9" i="2"/>
  <c r="G9" i="2"/>
  <c r="H9" i="2"/>
  <c r="I9" i="2"/>
  <c r="J9" i="2"/>
  <c r="D10" i="2"/>
  <c r="E10" i="2"/>
  <c r="F10" i="2"/>
  <c r="G10" i="2"/>
  <c r="H10" i="2"/>
  <c r="I10" i="2"/>
  <c r="J10" i="2"/>
  <c r="D11" i="2"/>
  <c r="E11" i="2"/>
  <c r="F11" i="2"/>
  <c r="G11" i="2"/>
  <c r="H11" i="2"/>
  <c r="I11" i="2"/>
  <c r="J11" i="2"/>
  <c r="D12" i="2"/>
  <c r="E12" i="2"/>
  <c r="F12" i="2"/>
  <c r="G12" i="2"/>
  <c r="H12" i="2"/>
  <c r="I12" i="2"/>
  <c r="J12" i="2"/>
  <c r="D13" i="2"/>
  <c r="E13" i="2"/>
  <c r="F13" i="2"/>
  <c r="G13" i="2"/>
  <c r="H13" i="2"/>
  <c r="I13" i="2"/>
  <c r="J13" i="2"/>
  <c r="D14" i="2"/>
  <c r="E14" i="2"/>
  <c r="F14" i="2"/>
  <c r="G14" i="2"/>
  <c r="H14" i="2"/>
  <c r="I14" i="2"/>
  <c r="J14" i="2"/>
  <c r="D15" i="2"/>
  <c r="E15" i="2"/>
  <c r="F15" i="2"/>
  <c r="G15" i="2"/>
  <c r="H15" i="2"/>
  <c r="I15" i="2"/>
  <c r="J15" i="2"/>
  <c r="D16" i="2"/>
  <c r="E16" i="2"/>
  <c r="F16" i="2"/>
  <c r="G16" i="2"/>
  <c r="H16" i="2"/>
  <c r="I16" i="2"/>
  <c r="J16" i="2"/>
  <c r="D17" i="2"/>
  <c r="E17" i="2"/>
  <c r="F17" i="2"/>
  <c r="G17" i="2"/>
  <c r="H17" i="2"/>
  <c r="I17" i="2"/>
  <c r="J17" i="2"/>
  <c r="D18" i="2"/>
  <c r="E18" i="2"/>
  <c r="F18" i="2"/>
  <c r="G18" i="2"/>
  <c r="H18" i="2"/>
  <c r="I18" i="2"/>
  <c r="J18" i="2"/>
  <c r="B7" i="2"/>
  <c r="B8" i="2"/>
  <c r="B9" i="2"/>
  <c r="B10" i="2"/>
  <c r="B11" i="2"/>
  <c r="B12" i="2"/>
  <c r="B13" i="2"/>
  <c r="B14" i="2"/>
  <c r="B15" i="2"/>
  <c r="B16" i="2"/>
  <c r="B17" i="2"/>
  <c r="B18" i="2"/>
  <c r="C8" i="2"/>
  <c r="C9" i="2"/>
  <c r="C10" i="2"/>
  <c r="C11" i="2"/>
  <c r="C12" i="2"/>
  <c r="C13" i="2"/>
  <c r="C14" i="2"/>
  <c r="C15" i="2"/>
  <c r="C16" i="2"/>
  <c r="C17" i="2"/>
  <c r="C18" i="2"/>
  <c r="C7" i="2"/>
  <c r="R20" i="2"/>
  <c r="D20" i="2" s="1"/>
  <c r="S20" i="2"/>
  <c r="E20" i="2" s="1"/>
  <c r="T20" i="2"/>
  <c r="F20" i="2" s="1"/>
  <c r="U20" i="2"/>
  <c r="G20" i="2" s="1"/>
  <c r="W20" i="2"/>
  <c r="I20" i="2" s="1"/>
  <c r="X20" i="2"/>
  <c r="J20" i="2" s="1"/>
  <c r="Q21" i="2"/>
  <c r="C21" i="2" s="1"/>
  <c r="R21" i="2"/>
  <c r="D21" i="2" s="1"/>
  <c r="S21" i="2"/>
  <c r="E21" i="2" s="1"/>
  <c r="T21" i="2"/>
  <c r="F21" i="2" s="1"/>
  <c r="U21" i="2"/>
  <c r="G21" i="2" s="1"/>
  <c r="V21" i="2"/>
  <c r="H21" i="2" s="1"/>
  <c r="W21" i="2"/>
  <c r="I21" i="2" s="1"/>
  <c r="X21" i="2"/>
  <c r="J21" i="2" s="1"/>
  <c r="Q22" i="2"/>
  <c r="C22" i="2" s="1"/>
  <c r="R22" i="2"/>
  <c r="D22" i="2" s="1"/>
  <c r="S22" i="2"/>
  <c r="E22" i="2" s="1"/>
  <c r="T22" i="2"/>
  <c r="F22" i="2" s="1"/>
  <c r="U22" i="2"/>
  <c r="G22" i="2" s="1"/>
  <c r="V22" i="2"/>
  <c r="H22" i="2" s="1"/>
  <c r="W22" i="2"/>
  <c r="I22" i="2" s="1"/>
  <c r="X22" i="2"/>
  <c r="J22" i="2" s="1"/>
  <c r="U19" i="2"/>
  <c r="H20" i="2" s="1"/>
  <c r="P22" i="2"/>
  <c r="B22" i="2" s="1"/>
  <c r="P21" i="2"/>
  <c r="B21" i="2" s="1"/>
  <c r="P20" i="2"/>
  <c r="B20" i="2" s="1"/>
  <c r="P19" i="2"/>
  <c r="B19" i="2" s="1"/>
  <c r="G19" i="2" l="1"/>
  <c r="N20" i="35"/>
  <c r="K19" i="35"/>
  <c r="C20" i="2"/>
</calcChain>
</file>

<file path=xl/sharedStrings.xml><?xml version="1.0" encoding="utf-8"?>
<sst xmlns="http://schemas.openxmlformats.org/spreadsheetml/2006/main" count="1066" uniqueCount="239">
  <si>
    <t>晴天日数</t>
    <rPh sb="0" eb="2">
      <t>セイテン</t>
    </rPh>
    <rPh sb="2" eb="4">
      <t>ニッスウ</t>
    </rPh>
    <phoneticPr fontId="3"/>
  </si>
  <si>
    <t>流入水量</t>
    <phoneticPr fontId="3"/>
  </si>
  <si>
    <t>雨量</t>
    <phoneticPr fontId="3"/>
  </si>
  <si>
    <t>－</t>
  </si>
  <si>
    <t>[mm]</t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</si>
  <si>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3"/>
  </si>
  <si>
    <t>全窒素</t>
    <rPh sb="0" eb="1">
      <t>ゼン</t>
    </rPh>
    <rPh sb="1" eb="3">
      <t>チッソ</t>
    </rPh>
    <phoneticPr fontId="2"/>
  </si>
  <si>
    <t>全リン</t>
    <rPh sb="0" eb="1">
      <t>ゼン</t>
    </rPh>
    <phoneticPr fontId="2"/>
  </si>
  <si>
    <t>よう素
消費量</t>
    <rPh sb="2" eb="3">
      <t>ソ</t>
    </rPh>
    <rPh sb="4" eb="7">
      <t>ショウヒリョウ</t>
    </rPh>
    <phoneticPr fontId="2"/>
  </si>
  <si>
    <t>塩素
イオン</t>
    <rPh sb="0" eb="2">
      <t>エンソ</t>
    </rPh>
    <phoneticPr fontId="2"/>
  </si>
  <si>
    <t>有機性
窒素</t>
    <rPh sb="0" eb="3">
      <t>ユウキセイ</t>
    </rPh>
    <rPh sb="4" eb="6">
      <t>チッソ</t>
    </rPh>
    <phoneticPr fontId="2"/>
  </si>
  <si>
    <t>蒸発
残留物</t>
    <rPh sb="0" eb="2">
      <t>ジョウハツ</t>
    </rPh>
    <rPh sb="3" eb="5">
      <t>ザンリュウ</t>
    </rPh>
    <rPh sb="5" eb="6">
      <t>ブツ</t>
    </rPh>
    <phoneticPr fontId="2"/>
  </si>
  <si>
    <t>強熱
残留物</t>
    <rPh sb="0" eb="2">
      <t>キョウネツ</t>
    </rPh>
    <rPh sb="3" eb="5">
      <t>ザンリュウ</t>
    </rPh>
    <rPh sb="5" eb="6">
      <t>ブツ</t>
    </rPh>
    <phoneticPr fontId="2"/>
  </si>
  <si>
    <t>強熱
減量</t>
    <rPh sb="0" eb="2">
      <t>キョウネツ</t>
    </rPh>
    <rPh sb="3" eb="5">
      <t>ゲンリョウ</t>
    </rPh>
    <phoneticPr fontId="2"/>
  </si>
  <si>
    <t>溶解性
物質</t>
    <rPh sb="0" eb="3">
      <t>ヨウカイセイ</t>
    </rPh>
    <rPh sb="4" eb="6">
      <t>ブッシツ</t>
    </rPh>
    <phoneticPr fontId="2"/>
  </si>
  <si>
    <t>[kWh]</t>
    <phoneticPr fontId="3"/>
  </si>
  <si>
    <t>消化槽</t>
    <rPh sb="0" eb="2">
      <t>ショウカ</t>
    </rPh>
    <rPh sb="2" eb="3">
      <t>ソウ</t>
    </rPh>
    <phoneticPr fontId="5"/>
  </si>
  <si>
    <t>日平均
流入水量</t>
    <rPh sb="0" eb="1">
      <t>ニチ</t>
    </rPh>
    <rPh sb="1" eb="3">
      <t>ヘイキン</t>
    </rPh>
    <phoneticPr fontId="3"/>
  </si>
  <si>
    <t>日最大
流入水量</t>
    <rPh sb="0" eb="1">
      <t>ニチ</t>
    </rPh>
    <rPh sb="1" eb="3">
      <t>サイダイ</t>
    </rPh>
    <phoneticPr fontId="3"/>
  </si>
  <si>
    <t>日最小
流入水量</t>
    <rPh sb="0" eb="1">
      <t>ニチ</t>
    </rPh>
    <rPh sb="1" eb="3">
      <t>サイショウ</t>
    </rPh>
    <phoneticPr fontId="3"/>
  </si>
  <si>
    <t>晴天時
日平均
流入水量</t>
    <rPh sb="0" eb="2">
      <t>セイテン</t>
    </rPh>
    <rPh sb="2" eb="3">
      <t>ジ</t>
    </rPh>
    <rPh sb="4" eb="5">
      <t>ニチ</t>
    </rPh>
    <rPh sb="5" eb="7">
      <t>ヘイキン</t>
    </rPh>
    <phoneticPr fontId="3"/>
  </si>
  <si>
    <t>晴天時
日最大
流入水量</t>
    <rPh sb="0" eb="2">
      <t>セイテン</t>
    </rPh>
    <rPh sb="2" eb="3">
      <t>ジ</t>
    </rPh>
    <rPh sb="4" eb="5">
      <t>ニチ</t>
    </rPh>
    <rPh sb="5" eb="7">
      <t>サイダイ</t>
    </rPh>
    <phoneticPr fontId="3"/>
  </si>
  <si>
    <t>晴天時
日最小
流入水量</t>
    <rPh sb="0" eb="2">
      <t>セイテン</t>
    </rPh>
    <rPh sb="2" eb="3">
      <t>ジ</t>
    </rPh>
    <rPh sb="4" eb="5">
      <t>ニチ</t>
    </rPh>
    <rPh sb="5" eb="7">
      <t>サイショウ</t>
    </rPh>
    <phoneticPr fontId="3"/>
  </si>
  <si>
    <t>月</t>
    <rPh sb="0" eb="1">
      <t>ツキ</t>
    </rPh>
    <phoneticPr fontId="3"/>
  </si>
  <si>
    <t>合計</t>
    <phoneticPr fontId="3"/>
  </si>
  <si>
    <t>平均</t>
    <phoneticPr fontId="3"/>
  </si>
  <si>
    <t>最大</t>
    <phoneticPr fontId="3"/>
  </si>
  <si>
    <t>最小</t>
    <phoneticPr fontId="3"/>
  </si>
  <si>
    <t>年度内日数</t>
    <rPh sb="0" eb="2">
      <t>ネンドナイ</t>
    </rPh>
    <rPh sb="2" eb="4">
      <t>ニッスウ</t>
    </rPh>
    <phoneticPr fontId="2"/>
  </si>
  <si>
    <t>－</t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</si>
  <si>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</si>
  <si>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[d]</t>
    <phoneticPr fontId="3"/>
  </si>
  <si>
    <t>注1　日平均流入水量は、1日当りの流入水量の月ごとの平均値</t>
    <phoneticPr fontId="2"/>
  </si>
  <si>
    <t>注2　晴天時日平均流入水量は、晴天日における1日当りの流入水量の月ごとの平均値</t>
    <phoneticPr fontId="2"/>
  </si>
  <si>
    <t>注3　日平均流入水量の平均は、流入水量合計÷年度内日数</t>
    <phoneticPr fontId="2"/>
  </si>
  <si>
    <t>年度内
晴天時
流入水量
合計</t>
    <rPh sb="0" eb="3">
      <t>ネンドナイ</t>
    </rPh>
    <rPh sb="4" eb="6">
      <t>セイテン</t>
    </rPh>
    <rPh sb="6" eb="7">
      <t>ジ</t>
    </rPh>
    <rPh sb="8" eb="10">
      <t>リュウニュウ</t>
    </rPh>
    <rPh sb="10" eb="12">
      <t>スイリョウ</t>
    </rPh>
    <rPh sb="13" eb="15">
      <t>ゴウケイ</t>
    </rPh>
    <phoneticPr fontId="2"/>
  </si>
  <si>
    <t>年度</t>
    <rPh sb="0" eb="2">
      <t>ネンド</t>
    </rPh>
    <phoneticPr fontId="2"/>
  </si>
  <si>
    <t>日平均流入水量</t>
    <rPh sb="0" eb="1">
      <t>ニチ</t>
    </rPh>
    <rPh sb="1" eb="3">
      <t>ヘイキン</t>
    </rPh>
    <phoneticPr fontId="3"/>
  </si>
  <si>
    <t>日最大流入水量</t>
    <rPh sb="0" eb="1">
      <t>ニチ</t>
    </rPh>
    <rPh sb="1" eb="3">
      <t>サイダイ</t>
    </rPh>
    <phoneticPr fontId="3"/>
  </si>
  <si>
    <t>日最小流入水量</t>
    <rPh sb="0" eb="1">
      <t>ニチ</t>
    </rPh>
    <rPh sb="1" eb="3">
      <t>サイショウ</t>
    </rPh>
    <phoneticPr fontId="3"/>
  </si>
  <si>
    <t>晴天時日平均流入水量</t>
    <rPh sb="0" eb="2">
      <t>セイテン</t>
    </rPh>
    <rPh sb="2" eb="3">
      <t>ジ</t>
    </rPh>
    <rPh sb="3" eb="4">
      <t>ニチ</t>
    </rPh>
    <rPh sb="4" eb="6">
      <t>ヘイキン</t>
    </rPh>
    <phoneticPr fontId="3"/>
  </si>
  <si>
    <t>晴天時日最大流入水量</t>
    <rPh sb="0" eb="2">
      <t>セイテン</t>
    </rPh>
    <rPh sb="2" eb="3">
      <t>ジ</t>
    </rPh>
    <rPh sb="3" eb="4">
      <t>ニチ</t>
    </rPh>
    <rPh sb="4" eb="6">
      <t>サイダイ</t>
    </rPh>
    <phoneticPr fontId="3"/>
  </si>
  <si>
    <t>晴天時日最小流入水量</t>
    <rPh sb="0" eb="2">
      <t>セイテン</t>
    </rPh>
    <rPh sb="2" eb="3">
      <t>ジ</t>
    </rPh>
    <rPh sb="3" eb="4">
      <t>ニチ</t>
    </rPh>
    <rPh sb="4" eb="6">
      <t>サイショウ</t>
    </rPh>
    <phoneticPr fontId="3"/>
  </si>
  <si>
    <t>年度内晴天時流入水量合計</t>
    <rPh sb="0" eb="3">
      <t>ネンドナイ</t>
    </rPh>
    <rPh sb="3" eb="5">
      <t>セイテン</t>
    </rPh>
    <rPh sb="5" eb="6">
      <t>ジ</t>
    </rPh>
    <rPh sb="6" eb="8">
      <t>リュウニュウ</t>
    </rPh>
    <rPh sb="8" eb="10">
      <t>スイリョウ</t>
    </rPh>
    <rPh sb="10" eb="12">
      <t>ゴウケイ</t>
    </rPh>
    <phoneticPr fontId="2"/>
  </si>
  <si>
    <t>年度内日数</t>
    <rPh sb="0" eb="1">
      <t>ネンドナイ</t>
    </rPh>
    <rPh sb="1" eb="3">
      <t>ニッスウ</t>
    </rPh>
    <phoneticPr fontId="2"/>
  </si>
  <si>
    <t>受電電力量</t>
    <rPh sb="0" eb="2">
      <t>ジュデン</t>
    </rPh>
    <rPh sb="2" eb="4">
      <t>デンリョク</t>
    </rPh>
    <rPh sb="4" eb="5">
      <t>リョウ</t>
    </rPh>
    <phoneticPr fontId="5"/>
  </si>
  <si>
    <t>処理場</t>
    <rPh sb="0" eb="3">
      <t>ショリジョウ</t>
    </rPh>
    <phoneticPr fontId="5"/>
  </si>
  <si>
    <t>合計</t>
    <rPh sb="0" eb="2">
      <t>ゴウケイ</t>
    </rPh>
    <phoneticPr fontId="5"/>
  </si>
  <si>
    <t>[kW]</t>
    <phoneticPr fontId="5"/>
  </si>
  <si>
    <t>契約電力</t>
    <rPh sb="0" eb="2">
      <t>ケイヤク</t>
    </rPh>
    <rPh sb="2" eb="4">
      <t>デンリョク</t>
    </rPh>
    <phoneticPr fontId="5"/>
  </si>
  <si>
    <r>
      <t>[kWh/m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3"/>
  </si>
  <si>
    <t>受電電力量
/流入水量</t>
    <rPh sb="0" eb="2">
      <t>ジュデン</t>
    </rPh>
    <rPh sb="2" eb="4">
      <t>デンリョク</t>
    </rPh>
    <rPh sb="4" eb="5">
      <t>リョウ</t>
    </rPh>
    <phoneticPr fontId="3"/>
  </si>
  <si>
    <t>－</t>
    <phoneticPr fontId="5"/>
  </si>
  <si>
    <t>注1　受電電力量/流入水量の年平均値は、</t>
    <rPh sb="14" eb="15">
      <t>ネン</t>
    </rPh>
    <rPh sb="15" eb="18">
      <t>ヘイキンチ</t>
    </rPh>
    <phoneticPr fontId="2"/>
  </si>
  <si>
    <t>　　　 受電電力量の年度合計÷流入水量の年度合計</t>
    <phoneticPr fontId="5"/>
  </si>
  <si>
    <t>次亜塩素酸ナトリウム</t>
  </si>
  <si>
    <t>[L]</t>
  </si>
  <si>
    <t>[L]</t>
    <phoneticPr fontId="3"/>
  </si>
  <si>
    <t>起泡助剤</t>
    <rPh sb="0" eb="2">
      <t>キホウ</t>
    </rPh>
    <rPh sb="2" eb="4">
      <t>ジョザイ</t>
    </rPh>
    <phoneticPr fontId="4"/>
  </si>
  <si>
    <t>高分子凝集剤(濃縮機用）</t>
    <rPh sb="7" eb="9">
      <t>ノウシュク</t>
    </rPh>
    <rPh sb="9" eb="10">
      <t>キ</t>
    </rPh>
    <rPh sb="10" eb="11">
      <t>ヨウ</t>
    </rPh>
    <phoneticPr fontId="4"/>
  </si>
  <si>
    <t>高分子凝集剤(ベルトプレス脱水機用）</t>
    <rPh sb="13" eb="15">
      <t>ダッスイ</t>
    </rPh>
    <rPh sb="15" eb="16">
      <t>キ</t>
    </rPh>
    <rPh sb="16" eb="17">
      <t>ヨウ</t>
    </rPh>
    <phoneticPr fontId="4"/>
  </si>
  <si>
    <t>高分子凝集剤(遠心脱水機用）</t>
    <rPh sb="7" eb="9">
      <t>エンシン</t>
    </rPh>
    <rPh sb="9" eb="11">
      <t>ダッスイ</t>
    </rPh>
    <rPh sb="11" eb="12">
      <t>キ</t>
    </rPh>
    <rPh sb="12" eb="13">
      <t>ヨウ</t>
    </rPh>
    <phoneticPr fontId="4"/>
  </si>
  <si>
    <t>[kg]</t>
  </si>
  <si>
    <t>[kg]</t>
    <phoneticPr fontId="3"/>
  </si>
  <si>
    <t>(1)薬品使用量</t>
    <rPh sb="3" eb="5">
      <t>ヤクヒン</t>
    </rPh>
    <rPh sb="5" eb="8">
      <t>シヨウリョウ</t>
    </rPh>
    <phoneticPr fontId="5"/>
  </si>
  <si>
    <t>(2)重油使用量</t>
    <rPh sb="3" eb="5">
      <t>ジュウユ</t>
    </rPh>
    <rPh sb="5" eb="8">
      <t>シヨウリョウ</t>
    </rPh>
    <rPh sb="7" eb="8">
      <t>リョウ</t>
    </rPh>
    <phoneticPr fontId="5"/>
  </si>
  <si>
    <t>管理用</t>
    <rPh sb="0" eb="3">
      <t>カンリヨウ</t>
    </rPh>
    <phoneticPr fontId="5"/>
  </si>
  <si>
    <t>自家発用</t>
    <rPh sb="0" eb="3">
      <t>ジカハツ</t>
    </rPh>
    <rPh sb="3" eb="4">
      <t>ヨウ</t>
    </rPh>
    <phoneticPr fontId="5"/>
  </si>
  <si>
    <t>(3)軽油使用量</t>
    <rPh sb="3" eb="5">
      <t>ケイユ</t>
    </rPh>
    <rPh sb="5" eb="8">
      <t>シヨウリョウ</t>
    </rPh>
    <rPh sb="7" eb="8">
      <t>リョウ</t>
    </rPh>
    <phoneticPr fontId="5"/>
  </si>
  <si>
    <t>(4)その他燃料使用量</t>
    <rPh sb="5" eb="8">
      <t>タネンリョウ</t>
    </rPh>
    <rPh sb="8" eb="11">
      <t>シヨウリョウ</t>
    </rPh>
    <rPh sb="10" eb="11">
      <t>リョウ</t>
    </rPh>
    <phoneticPr fontId="5"/>
  </si>
  <si>
    <t>消化槽用</t>
    <rPh sb="0" eb="2">
      <t>ショウカ</t>
    </rPh>
    <rPh sb="2" eb="3">
      <t>ソウ</t>
    </rPh>
    <rPh sb="3" eb="4">
      <t>ヨウ</t>
    </rPh>
    <phoneticPr fontId="5"/>
  </si>
  <si>
    <t>灯油
消化槽用</t>
    <rPh sb="0" eb="2">
      <t>トウユ</t>
    </rPh>
    <rPh sb="3" eb="5">
      <t>ショウカ</t>
    </rPh>
    <rPh sb="5" eb="6">
      <t>ソウ</t>
    </rPh>
    <rPh sb="6" eb="7">
      <t>ヨウ</t>
    </rPh>
    <phoneticPr fontId="5"/>
  </si>
  <si>
    <t>LPG
管理用</t>
    <rPh sb="4" eb="7">
      <t>カンリヨウ</t>
    </rPh>
    <phoneticPr fontId="5"/>
  </si>
  <si>
    <t>LPG
消化槽用</t>
    <rPh sb="4" eb="6">
      <t>ショウカ</t>
    </rPh>
    <rPh sb="6" eb="7">
      <t>ソウ</t>
    </rPh>
    <rPh sb="7" eb="8">
      <t>ヨウ</t>
    </rPh>
    <phoneticPr fontId="5"/>
  </si>
  <si>
    <t>LPG
その他</t>
    <rPh sb="6" eb="7">
      <t>タ</t>
    </rPh>
    <phoneticPr fontId="5"/>
  </si>
  <si>
    <t>(5)水使用量</t>
    <rPh sb="3" eb="4">
      <t>ミズ</t>
    </rPh>
    <rPh sb="4" eb="7">
      <t>シヨウリョウ</t>
    </rPh>
    <phoneticPr fontId="5"/>
  </si>
  <si>
    <t>上水道</t>
    <rPh sb="0" eb="3">
      <t>ジョウスイドウ</t>
    </rPh>
    <phoneticPr fontId="5"/>
  </si>
  <si>
    <t>再利用水</t>
    <rPh sb="0" eb="3">
      <t>サイリヨウ</t>
    </rPh>
    <rPh sb="3" eb="4">
      <t>スイ</t>
    </rPh>
    <phoneticPr fontId="5"/>
  </si>
  <si>
    <t>井戸水</t>
    <rPh sb="0" eb="3">
      <t>イドミズ</t>
    </rPh>
    <phoneticPr fontId="5"/>
  </si>
  <si>
    <t>水温</t>
    <phoneticPr fontId="2"/>
  </si>
  <si>
    <t>透視度</t>
    <phoneticPr fontId="2"/>
  </si>
  <si>
    <t>pH</t>
    <phoneticPr fontId="2"/>
  </si>
  <si>
    <t>COD</t>
    <phoneticPr fontId="2"/>
  </si>
  <si>
    <t>BOD</t>
    <phoneticPr fontId="2"/>
  </si>
  <si>
    <t>SS</t>
    <phoneticPr fontId="2"/>
  </si>
  <si>
    <t>大腸菌
群数</t>
    <phoneticPr fontId="2"/>
  </si>
  <si>
    <t>オルト
リン</t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</si>
  <si>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2"/>
  </si>
  <si>
    <t>[℃]</t>
    <phoneticPr fontId="2"/>
  </si>
  <si>
    <t>[cm]</t>
    <phoneticPr fontId="2"/>
  </si>
  <si>
    <t>[mg/L]</t>
    <phoneticPr fontId="2"/>
  </si>
  <si>
    <t>[個/mL]</t>
    <phoneticPr fontId="2"/>
  </si>
  <si>
    <t>有効桁数</t>
    <rPh sb="0" eb="2">
      <t>ユウコウ</t>
    </rPh>
    <rPh sb="2" eb="4">
      <t>ケタスウ</t>
    </rPh>
    <phoneticPr fontId="2"/>
  </si>
  <si>
    <t>合計</t>
    <phoneticPr fontId="2"/>
  </si>
  <si>
    <t>平均</t>
    <phoneticPr fontId="2"/>
  </si>
  <si>
    <t>最大</t>
    <phoneticPr fontId="2"/>
  </si>
  <si>
    <t>最小</t>
    <phoneticPr fontId="2"/>
  </si>
  <si>
    <t>気温</t>
    <phoneticPr fontId="2"/>
  </si>
  <si>
    <t>[℃]</t>
    <phoneticPr fontId="2"/>
  </si>
  <si>
    <t>[mm]</t>
    <phoneticPr fontId="2"/>
  </si>
  <si>
    <t>月間雨量</t>
    <rPh sb="0" eb="2">
      <t>ゲッカン</t>
    </rPh>
    <phoneticPr fontId="2"/>
  </si>
  <si>
    <t>[mg/L]</t>
    <phoneticPr fontId="2"/>
  </si>
  <si>
    <t>(1)流入水</t>
    <rPh sb="3" eb="5">
      <t>リュウニュウ</t>
    </rPh>
    <rPh sb="5" eb="6">
      <t>スイ</t>
    </rPh>
    <phoneticPr fontId="2"/>
  </si>
  <si>
    <t>(2)最初沈殿池越流水</t>
    <rPh sb="3" eb="5">
      <t>サイショ</t>
    </rPh>
    <rPh sb="5" eb="8">
      <t>チンデンチ</t>
    </rPh>
    <rPh sb="8" eb="10">
      <t>エツリュウ</t>
    </rPh>
    <rPh sb="10" eb="11">
      <t>ミズ</t>
    </rPh>
    <phoneticPr fontId="2"/>
  </si>
  <si>
    <t>(3)最終沈殿池越流水</t>
    <rPh sb="3" eb="5">
      <t>サイシュウ</t>
    </rPh>
    <rPh sb="5" eb="8">
      <t>チンデンチ</t>
    </rPh>
    <rPh sb="8" eb="10">
      <t>エツリュウ</t>
    </rPh>
    <rPh sb="10" eb="11">
      <t>ミズ</t>
    </rPh>
    <phoneticPr fontId="2"/>
  </si>
  <si>
    <t>III　水質及び汚水管理状況</t>
    <rPh sb="4" eb="6">
      <t>スイシツ</t>
    </rPh>
    <rPh sb="6" eb="7">
      <t>オヨ</t>
    </rPh>
    <rPh sb="8" eb="10">
      <t>オスイ</t>
    </rPh>
    <rPh sb="10" eb="12">
      <t>カンリ</t>
    </rPh>
    <rPh sb="12" eb="14">
      <t>ジョウキョウ</t>
    </rPh>
    <phoneticPr fontId="3"/>
  </si>
  <si>
    <t>II　電気及び薬品等の使用状況</t>
    <rPh sb="3" eb="5">
      <t>デンキ</t>
    </rPh>
    <rPh sb="5" eb="6">
      <t>オヨ</t>
    </rPh>
    <rPh sb="7" eb="9">
      <t>ヤクヒン</t>
    </rPh>
    <rPh sb="9" eb="10">
      <t>トウ</t>
    </rPh>
    <rPh sb="11" eb="13">
      <t>シヨウ</t>
    </rPh>
    <rPh sb="13" eb="15">
      <t>ジョウキョウ</t>
    </rPh>
    <phoneticPr fontId="3"/>
  </si>
  <si>
    <t>I　処理水量</t>
    <rPh sb="2" eb="4">
      <t>ショリ</t>
    </rPh>
    <rPh sb="4" eb="6">
      <t>スイリョウ</t>
    </rPh>
    <phoneticPr fontId="3"/>
  </si>
  <si>
    <t>日平均
放流水量</t>
    <rPh sb="0" eb="1">
      <t>ニチ</t>
    </rPh>
    <rPh sb="1" eb="3">
      <t>ヘイキン</t>
    </rPh>
    <rPh sb="4" eb="6">
      <t>ホウリュウ</t>
    </rPh>
    <phoneticPr fontId="2"/>
  </si>
  <si>
    <t>年度内
放流水量
合計</t>
    <rPh sb="0" eb="3">
      <t>ネンドナイ</t>
    </rPh>
    <rPh sb="4" eb="6">
      <t>ホウリュウ</t>
    </rPh>
    <rPh sb="6" eb="8">
      <t>スイリョウ</t>
    </rPh>
    <rPh sb="9" eb="11">
      <t>ゴウケイ</t>
    </rPh>
    <phoneticPr fontId="2"/>
  </si>
  <si>
    <t>注2　水温は最終沈殿池越流水の月平均値</t>
    <rPh sb="3" eb="5">
      <t>スイオン</t>
    </rPh>
    <rPh sb="6" eb="8">
      <t>サイシュウ</t>
    </rPh>
    <rPh sb="8" eb="11">
      <t>チンデンチ</t>
    </rPh>
    <rPh sb="11" eb="13">
      <t>エツリュウ</t>
    </rPh>
    <rPh sb="13" eb="14">
      <t>スイ</t>
    </rPh>
    <rPh sb="15" eb="16">
      <t>ツキ</t>
    </rPh>
    <rPh sb="16" eb="19">
      <t>ヘイキンチ</t>
    </rPh>
    <phoneticPr fontId="2"/>
  </si>
  <si>
    <t>注3　日平均流入水量の平均は、年度内放流水量合計÷年度内日数</t>
    <rPh sb="15" eb="18">
      <t>ネンドナイ</t>
    </rPh>
    <rPh sb="18" eb="20">
      <t>ホウリュウ</t>
    </rPh>
    <phoneticPr fontId="2"/>
  </si>
  <si>
    <t>注4　晴天時日平均流入水量の平均は、年度内晴天時流入水量合計÷晴天日数合計</t>
    <rPh sb="18" eb="21">
      <t>ネンドナイ</t>
    </rPh>
    <phoneticPr fontId="2"/>
  </si>
  <si>
    <t>項目</t>
    <rPh sb="0" eb="2">
      <t>コウモク</t>
    </rPh>
    <phoneticPr fontId="5"/>
  </si>
  <si>
    <t>箇所</t>
    <rPh sb="0" eb="2">
      <t>カショ</t>
    </rPh>
    <phoneticPr fontId="5"/>
  </si>
  <si>
    <t>大腸菌群数</t>
    <phoneticPr fontId="2"/>
  </si>
  <si>
    <r>
      <t>NH</t>
    </r>
    <r>
      <rPr>
        <vertAlign val="subscript"/>
        <sz val="8"/>
        <rFont val="MS UI Gothic"/>
        <family val="3"/>
        <charset val="128"/>
      </rPr>
      <t>4</t>
    </r>
    <r>
      <rPr>
        <sz val="8"/>
        <rFont val="MS UI Gothic"/>
        <family val="3"/>
        <charset val="128"/>
      </rPr>
      <t>-N</t>
    </r>
    <phoneticPr fontId="2"/>
  </si>
  <si>
    <r>
      <t>NO</t>
    </r>
    <r>
      <rPr>
        <vertAlign val="subscript"/>
        <sz val="8"/>
        <rFont val="MS UI Gothic"/>
        <family val="3"/>
        <charset val="128"/>
      </rPr>
      <t>2</t>
    </r>
    <r>
      <rPr>
        <sz val="8"/>
        <rFont val="MS UI Gothic"/>
        <family val="3"/>
        <charset val="128"/>
      </rPr>
      <t>-N</t>
    </r>
    <phoneticPr fontId="2"/>
  </si>
  <si>
    <r>
      <t>NO</t>
    </r>
    <r>
      <rPr>
        <vertAlign val="sub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-N</t>
    </r>
    <phoneticPr fontId="2"/>
  </si>
  <si>
    <r>
      <t>NH</t>
    </r>
    <r>
      <rPr>
        <vertAlign val="subscript"/>
        <sz val="8"/>
        <rFont val="MS UI Gothic"/>
        <family val="3"/>
        <charset val="128"/>
      </rPr>
      <t>4</t>
    </r>
    <r>
      <rPr>
        <sz val="8"/>
        <rFont val="MS UI Gothic"/>
        <family val="3"/>
        <charset val="128"/>
      </rPr>
      <t>-N</t>
    </r>
    <phoneticPr fontId="2"/>
  </si>
  <si>
    <r>
      <t>NO</t>
    </r>
    <r>
      <rPr>
        <vertAlign val="sub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-N</t>
    </r>
    <phoneticPr fontId="2"/>
  </si>
  <si>
    <t>流入水</t>
    <rPh sb="0" eb="2">
      <t>リュウニュウ</t>
    </rPh>
    <rPh sb="2" eb="3">
      <t>スイ</t>
    </rPh>
    <phoneticPr fontId="2"/>
  </si>
  <si>
    <t>初沈流入水</t>
    <rPh sb="0" eb="1">
      <t>ショ</t>
    </rPh>
    <rPh sb="1" eb="2">
      <t>チン</t>
    </rPh>
    <rPh sb="2" eb="4">
      <t>リュウニュウ</t>
    </rPh>
    <rPh sb="4" eb="5">
      <t>スイ</t>
    </rPh>
    <phoneticPr fontId="2"/>
  </si>
  <si>
    <t>初沈越流水</t>
    <rPh sb="0" eb="1">
      <t>ショ</t>
    </rPh>
    <rPh sb="1" eb="2">
      <t>チン</t>
    </rPh>
    <rPh sb="2" eb="4">
      <t>エツリュウ</t>
    </rPh>
    <rPh sb="4" eb="5">
      <t>スイ</t>
    </rPh>
    <phoneticPr fontId="2"/>
  </si>
  <si>
    <t>終沈越流水</t>
    <rPh sb="0" eb="2">
      <t>シュウチン</t>
    </rPh>
    <rPh sb="2" eb="4">
      <t>エツリュウ</t>
    </rPh>
    <rPh sb="4" eb="5">
      <t>スイ</t>
    </rPh>
    <phoneticPr fontId="2"/>
  </si>
  <si>
    <t>総合除去率</t>
    <rPh sb="0" eb="2">
      <t>ソウゴウ</t>
    </rPh>
    <rPh sb="2" eb="4">
      <t>ジョキョ</t>
    </rPh>
    <rPh sb="4" eb="5">
      <t>リツ</t>
    </rPh>
    <phoneticPr fontId="2"/>
  </si>
  <si>
    <t>(除去率)</t>
    <rPh sb="1" eb="3">
      <t>ジョキョ</t>
    </rPh>
    <rPh sb="3" eb="4">
      <t>リツ</t>
    </rPh>
    <phoneticPr fontId="5"/>
  </si>
  <si>
    <t>(－)</t>
    <phoneticPr fontId="5"/>
  </si>
  <si>
    <t>注1　数値は年度内の全入力値の平均</t>
    <rPh sb="3" eb="5">
      <t>スウチ</t>
    </rPh>
    <rPh sb="6" eb="9">
      <t>ネンドナイ</t>
    </rPh>
    <rPh sb="10" eb="11">
      <t>ゼン</t>
    </rPh>
    <rPh sb="11" eb="14">
      <t>ニュウリョクチ</t>
    </rPh>
    <rPh sb="15" eb="17">
      <t>ヘイキン</t>
    </rPh>
    <phoneticPr fontId="2"/>
  </si>
  <si>
    <t>注2　()内は工程別の除去率</t>
    <rPh sb="5" eb="6">
      <t>ナイ</t>
    </rPh>
    <rPh sb="7" eb="9">
      <t>コウテイ</t>
    </rPh>
    <rPh sb="9" eb="10">
      <t>ベツ</t>
    </rPh>
    <rPh sb="11" eb="13">
      <t>ジョキョ</t>
    </rPh>
    <rPh sb="13" eb="14">
      <t>リツ</t>
    </rPh>
    <phoneticPr fontId="2"/>
  </si>
  <si>
    <t>返送汚泥</t>
    <rPh sb="0" eb="4">
      <t>ヘンソウオデイ</t>
    </rPh>
    <phoneticPr fontId="5"/>
  </si>
  <si>
    <t>反応タンク
滞留時間</t>
    <rPh sb="0" eb="2">
      <t>ハンノウ</t>
    </rPh>
    <rPh sb="6" eb="8">
      <t>タイリュウ</t>
    </rPh>
    <rPh sb="8" eb="10">
      <t>ジカン</t>
    </rPh>
    <phoneticPr fontId="5"/>
  </si>
  <si>
    <t>空気倍率</t>
    <rPh sb="0" eb="2">
      <t>クウキ</t>
    </rPh>
    <rPh sb="2" eb="4">
      <t>バイリツ</t>
    </rPh>
    <phoneticPr fontId="5"/>
  </si>
  <si>
    <t>水温</t>
    <phoneticPr fontId="2"/>
  </si>
  <si>
    <t>pH</t>
    <phoneticPr fontId="2"/>
  </si>
  <si>
    <t>SV</t>
    <phoneticPr fontId="2"/>
  </si>
  <si>
    <t>MLDO
後段</t>
    <rPh sb="5" eb="7">
      <t>コウダン</t>
    </rPh>
    <phoneticPr fontId="2"/>
  </si>
  <si>
    <t>MLSS</t>
    <phoneticPr fontId="2"/>
  </si>
  <si>
    <t>MLVSS</t>
    <phoneticPr fontId="2"/>
  </si>
  <si>
    <t>VSS
/SS</t>
    <phoneticPr fontId="2"/>
  </si>
  <si>
    <t>SVI</t>
    <phoneticPr fontId="2"/>
  </si>
  <si>
    <t>RSSS</t>
    <phoneticPr fontId="2"/>
  </si>
  <si>
    <t>[℃]</t>
    <phoneticPr fontId="2"/>
  </si>
  <si>
    <t>[%]</t>
    <phoneticPr fontId="2"/>
  </si>
  <si>
    <t>[mg/L]</t>
    <phoneticPr fontId="2"/>
  </si>
  <si>
    <t>[h]</t>
    <phoneticPr fontId="2"/>
  </si>
  <si>
    <t>日平均
流入水量</t>
    <rPh sb="0" eb="1">
      <t>ニチ</t>
    </rPh>
    <rPh sb="1" eb="3">
      <t>ヘイキン</t>
    </rPh>
    <phoneticPr fontId="2"/>
  </si>
  <si>
    <t>返送
汚泥率</t>
    <phoneticPr fontId="2"/>
  </si>
  <si>
    <t>BOD
除去率</t>
    <rPh sb="4" eb="6">
      <t>ジョキョ</t>
    </rPh>
    <rPh sb="6" eb="7">
      <t>リツ</t>
    </rPh>
    <phoneticPr fontId="2"/>
  </si>
  <si>
    <t>SS
除去率</t>
    <rPh sb="3" eb="6">
      <t>ジョキョリツ</t>
    </rPh>
    <phoneticPr fontId="2"/>
  </si>
  <si>
    <t>注1　数値は全入力値の月ごとの平均</t>
    <rPh sb="3" eb="5">
      <t>スウチ</t>
    </rPh>
    <rPh sb="6" eb="7">
      <t>ゼン</t>
    </rPh>
    <rPh sb="7" eb="10">
      <t>ニュウリョクチ</t>
    </rPh>
    <rPh sb="11" eb="12">
      <t>ツキ</t>
    </rPh>
    <rPh sb="15" eb="17">
      <t>ヘイキン</t>
    </rPh>
    <phoneticPr fontId="2"/>
  </si>
  <si>
    <t>注2　BOD負荷・BOD除去率・SS除去率は、初沈越流水質を用いて計算</t>
    <rPh sb="6" eb="8">
      <t>フカ</t>
    </rPh>
    <rPh sb="12" eb="14">
      <t>ジョキョ</t>
    </rPh>
    <rPh sb="14" eb="15">
      <t>リツ</t>
    </rPh>
    <rPh sb="18" eb="20">
      <t>ジョキョ</t>
    </rPh>
    <rPh sb="20" eb="21">
      <t>リツ</t>
    </rPh>
    <rPh sb="23" eb="24">
      <t>ショ</t>
    </rPh>
    <rPh sb="24" eb="25">
      <t>チン</t>
    </rPh>
    <rPh sb="25" eb="27">
      <t>エツリュウ</t>
    </rPh>
    <rPh sb="27" eb="29">
      <t>スイシツ</t>
    </rPh>
    <rPh sb="30" eb="31">
      <t>モチ</t>
    </rPh>
    <rPh sb="33" eb="35">
      <t>ケイサン</t>
    </rPh>
    <phoneticPr fontId="2"/>
  </si>
  <si>
    <t>BOD/
MLSS
負荷
[kgBOD/
kgSS/d]</t>
    <rPh sb="10" eb="12">
      <t>フカ</t>
    </rPh>
    <phoneticPr fontId="2"/>
  </si>
  <si>
    <t>[kgBOD/
kgSS･d]</t>
    <phoneticPr fontId="5"/>
  </si>
  <si>
    <t>BOD/MLSS負荷</t>
    <rPh sb="8" eb="10">
      <t>フカ</t>
    </rPh>
    <phoneticPr fontId="2"/>
  </si>
  <si>
    <t>（除去率）</t>
    <rPh sb="1" eb="3">
      <t>ジョキョ</t>
    </rPh>
    <rPh sb="3" eb="4">
      <t>リツ</t>
    </rPh>
    <phoneticPr fontId="5"/>
  </si>
  <si>
    <t>流入水量</t>
    <phoneticPr fontId="2"/>
  </si>
  <si>
    <t>[t]</t>
    <phoneticPr fontId="2"/>
  </si>
  <si>
    <t>脱水汚泥等/流入水量</t>
    <rPh sb="0" eb="2">
      <t>ダッスイ</t>
    </rPh>
    <rPh sb="2" eb="4">
      <t>オデイ</t>
    </rPh>
    <rPh sb="4" eb="5">
      <t>トウ</t>
    </rPh>
    <rPh sb="6" eb="8">
      <t>リュウニュウ</t>
    </rPh>
    <rPh sb="8" eb="10">
      <t>スイリョウ</t>
    </rPh>
    <phoneticPr fontId="2"/>
  </si>
  <si>
    <r>
      <t>[kg/m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2"/>
  </si>
  <si>
    <t>含水率</t>
    <rPh sb="0" eb="2">
      <t>ガンスイ</t>
    </rPh>
    <rPh sb="2" eb="3">
      <t>リツ</t>
    </rPh>
    <phoneticPr fontId="5"/>
  </si>
  <si>
    <t>遠心脱水機</t>
    <rPh sb="0" eb="2">
      <t>エンシン</t>
    </rPh>
    <rPh sb="2" eb="5">
      <t>ダッスイキ</t>
    </rPh>
    <phoneticPr fontId="2"/>
  </si>
  <si>
    <t>ベルトプレス脱水機</t>
    <rPh sb="6" eb="9">
      <t>ダッスイキ</t>
    </rPh>
    <phoneticPr fontId="2"/>
  </si>
  <si>
    <t>その他脱水機</t>
    <rPh sb="2" eb="3">
      <t>タ</t>
    </rPh>
    <rPh sb="3" eb="6">
      <t>ダッスイキ</t>
    </rPh>
    <phoneticPr fontId="2"/>
  </si>
  <si>
    <t>脱水汚泥等
搬出量</t>
    <rPh sb="0" eb="2">
      <t>ダッスイ</t>
    </rPh>
    <rPh sb="2" eb="4">
      <t>オデイ</t>
    </rPh>
    <rPh sb="4" eb="5">
      <t>トウ</t>
    </rPh>
    <rPh sb="6" eb="8">
      <t>ハンシュツ</t>
    </rPh>
    <rPh sb="8" eb="9">
      <t>リョウ</t>
    </rPh>
    <phoneticPr fontId="2"/>
  </si>
  <si>
    <t>脱水汚泥等
/流入水量</t>
    <rPh sb="0" eb="2">
      <t>ダッスイ</t>
    </rPh>
    <rPh sb="2" eb="4">
      <t>オデイ</t>
    </rPh>
    <rPh sb="4" eb="5">
      <t>トウ</t>
    </rPh>
    <rPh sb="7" eb="9">
      <t>リュウニュウ</t>
    </rPh>
    <rPh sb="9" eb="11">
      <t>スイリョウ</t>
    </rPh>
    <phoneticPr fontId="2"/>
  </si>
  <si>
    <t>遠心
脱水機</t>
    <rPh sb="0" eb="2">
      <t>エンシン</t>
    </rPh>
    <rPh sb="3" eb="6">
      <t>ダッスイキ</t>
    </rPh>
    <phoneticPr fontId="2"/>
  </si>
  <si>
    <t>その他
脱水機</t>
    <rPh sb="2" eb="3">
      <t>タ</t>
    </rPh>
    <rPh sb="4" eb="7">
      <t>ダッスイキ</t>
    </rPh>
    <phoneticPr fontId="2"/>
  </si>
  <si>
    <t>ベルト
プレス
脱水機</t>
    <rPh sb="8" eb="11">
      <t>ダッスイキ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</si>
  <si>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</si>
  <si>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</si>
  <si>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脱水汚泥等搬出量</t>
    <rPh sb="0" eb="2">
      <t>ダッスイ</t>
    </rPh>
    <rPh sb="2" eb="4">
      <t>オデイ</t>
    </rPh>
    <rPh sb="4" eb="5">
      <t>トウ</t>
    </rPh>
    <rPh sb="5" eb="7">
      <t>ハンシュツ</t>
    </rPh>
    <rPh sb="7" eb="8">
      <t>リョウ</t>
    </rPh>
    <phoneticPr fontId="2"/>
  </si>
  <si>
    <t>投入量</t>
    <rPh sb="0" eb="2">
      <t>トウニュウ</t>
    </rPh>
    <rPh sb="2" eb="3">
      <t>リョウ</t>
    </rPh>
    <phoneticPr fontId="2"/>
  </si>
  <si>
    <t>濃度</t>
    <rPh sb="0" eb="2">
      <t>ノウド</t>
    </rPh>
    <phoneticPr fontId="2"/>
  </si>
  <si>
    <t>有機分</t>
    <rPh sb="0" eb="2">
      <t>ユウキ</t>
    </rPh>
    <rPh sb="2" eb="3">
      <t>ブン</t>
    </rPh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</si>
  <si>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2"/>
  </si>
  <si>
    <t>[%]</t>
    <phoneticPr fontId="2"/>
  </si>
  <si>
    <t>消化槽投入汚泥</t>
    <rPh sb="0" eb="2">
      <t>ショウカ</t>
    </rPh>
    <rPh sb="2" eb="3">
      <t>ソウ</t>
    </rPh>
    <rPh sb="3" eb="5">
      <t>トウニュウ</t>
    </rPh>
    <rPh sb="5" eb="7">
      <t>オデイ</t>
    </rPh>
    <phoneticPr fontId="2"/>
  </si>
  <si>
    <r>
      <t>[m</t>
    </r>
    <r>
      <rPr>
        <vertAlign val="superscript"/>
        <sz val="8"/>
        <rFont val="MS UI Gothic"/>
        <family val="3"/>
        <charset val="128"/>
      </rPr>
      <t>3</t>
    </r>
    <r>
      <rPr>
        <sz val="8"/>
        <rFont val="MS UI Gothic"/>
        <family val="3"/>
        <charset val="128"/>
      </rPr>
      <t>]</t>
    </r>
    <phoneticPr fontId="2"/>
  </si>
  <si>
    <t>[%]</t>
    <phoneticPr fontId="2"/>
  </si>
  <si>
    <t>消化汚泥</t>
    <rPh sb="0" eb="2">
      <t>ショウカ</t>
    </rPh>
    <rPh sb="2" eb="4">
      <t>オデイ</t>
    </rPh>
    <phoneticPr fontId="5"/>
  </si>
  <si>
    <t>消化槽温度</t>
    <rPh sb="0" eb="2">
      <t>ショウカ</t>
    </rPh>
    <rPh sb="2" eb="3">
      <t>ソウ</t>
    </rPh>
    <rPh sb="3" eb="5">
      <t>オンド</t>
    </rPh>
    <phoneticPr fontId="5"/>
  </si>
  <si>
    <t>No.1</t>
    <phoneticPr fontId="5"/>
  </si>
  <si>
    <t>No.3</t>
    <phoneticPr fontId="5"/>
  </si>
  <si>
    <t>[℃]</t>
    <phoneticPr fontId="2"/>
  </si>
  <si>
    <t>消化日数</t>
    <rPh sb="0" eb="2">
      <t>ショウカ</t>
    </rPh>
    <rPh sb="2" eb="4">
      <t>ニッスウ</t>
    </rPh>
    <phoneticPr fontId="2"/>
  </si>
  <si>
    <t>[d]</t>
    <phoneticPr fontId="2"/>
  </si>
  <si>
    <t>消化率</t>
    <rPh sb="0" eb="2">
      <t>ショウカ</t>
    </rPh>
    <rPh sb="2" eb="3">
      <t>リツ</t>
    </rPh>
    <phoneticPr fontId="2"/>
  </si>
  <si>
    <t>消化ガス</t>
    <rPh sb="0" eb="2">
      <t>ショウカ</t>
    </rPh>
    <phoneticPr fontId="5"/>
  </si>
  <si>
    <t>発生量</t>
    <rPh sb="0" eb="2">
      <t>ハッセイ</t>
    </rPh>
    <rPh sb="2" eb="3">
      <t>リョウ</t>
    </rPh>
    <phoneticPr fontId="2"/>
  </si>
  <si>
    <t>加温
燃焼量</t>
    <rPh sb="0" eb="2">
      <t>カオン</t>
    </rPh>
    <rPh sb="3" eb="5">
      <t>ネンショウ</t>
    </rPh>
    <rPh sb="5" eb="6">
      <t>リョウ</t>
    </rPh>
    <phoneticPr fontId="2"/>
  </si>
  <si>
    <t>余ガス
燃焼量</t>
    <rPh sb="0" eb="1">
      <t>ヨ</t>
    </rPh>
    <rPh sb="4" eb="6">
      <t>ネンショウ</t>
    </rPh>
    <rPh sb="6" eb="7">
      <t>リョウ</t>
    </rPh>
    <phoneticPr fontId="2"/>
  </si>
  <si>
    <t>売電用
発電機
供給量</t>
    <rPh sb="0" eb="2">
      <t>バイデン</t>
    </rPh>
    <rPh sb="2" eb="3">
      <t>ヨウ</t>
    </rPh>
    <rPh sb="4" eb="7">
      <t>ハツデンキ</t>
    </rPh>
    <rPh sb="8" eb="10">
      <t>キョウキュウ</t>
    </rPh>
    <rPh sb="10" eb="11">
      <t>リョウ</t>
    </rPh>
    <phoneticPr fontId="2"/>
  </si>
  <si>
    <t>ガス発生倍率</t>
    <rPh sb="2" eb="4">
      <t>ハッセイ</t>
    </rPh>
    <rPh sb="4" eb="6">
      <t>バイリツ</t>
    </rPh>
    <phoneticPr fontId="5"/>
  </si>
  <si>
    <t>メタン</t>
    <phoneticPr fontId="2"/>
  </si>
  <si>
    <t>二酸化
炭素</t>
    <rPh sb="0" eb="3">
      <t>ニサンカ</t>
    </rPh>
    <rPh sb="4" eb="6">
      <t>タンソ</t>
    </rPh>
    <phoneticPr fontId="2"/>
  </si>
  <si>
    <t>脱硫剤</t>
    <rPh sb="0" eb="2">
      <t>ダツリュウ</t>
    </rPh>
    <rPh sb="2" eb="3">
      <t>ザイ</t>
    </rPh>
    <phoneticPr fontId="2"/>
  </si>
  <si>
    <t>[kg]</t>
    <phoneticPr fontId="2"/>
  </si>
  <si>
    <t>撹拌機
電力量</t>
    <rPh sb="0" eb="3">
      <t>カクハンキ</t>
    </rPh>
    <rPh sb="4" eb="7">
      <t>デンリョクリョウ</t>
    </rPh>
    <phoneticPr fontId="2"/>
  </si>
  <si>
    <t>[kWh]</t>
    <phoneticPr fontId="2"/>
  </si>
  <si>
    <t>ポンプ場</t>
    <rPh sb="3" eb="4">
      <t>ジョウ</t>
    </rPh>
    <phoneticPr fontId="2"/>
  </si>
  <si>
    <t>処理場</t>
    <rPh sb="0" eb="3">
      <t>ショリジョウ</t>
    </rPh>
    <phoneticPr fontId="2"/>
  </si>
  <si>
    <t>沈砂
発生量</t>
    <rPh sb="0" eb="2">
      <t>チンサ</t>
    </rPh>
    <rPh sb="3" eb="5">
      <t>ハッセイ</t>
    </rPh>
    <rPh sb="5" eb="6">
      <t>リョウ</t>
    </rPh>
    <phoneticPr fontId="2"/>
  </si>
  <si>
    <t>しさ
発生量</t>
    <rPh sb="3" eb="5">
      <t>ハッセイ</t>
    </rPh>
    <rPh sb="5" eb="6">
      <t>リョウ</t>
    </rPh>
    <phoneticPr fontId="2"/>
  </si>
  <si>
    <t>ポンプ場沈砂</t>
    <rPh sb="3" eb="4">
      <t>ジョウ</t>
    </rPh>
    <rPh sb="4" eb="6">
      <t>チンサ</t>
    </rPh>
    <phoneticPr fontId="2"/>
  </si>
  <si>
    <t>ポンプ場しさ</t>
    <rPh sb="3" eb="4">
      <t>ジョウ</t>
    </rPh>
    <phoneticPr fontId="2"/>
  </si>
  <si>
    <t>処理場沈砂</t>
    <rPh sb="0" eb="3">
      <t>ショリジョウ</t>
    </rPh>
    <rPh sb="3" eb="5">
      <t>チンサ</t>
    </rPh>
    <phoneticPr fontId="2"/>
  </si>
  <si>
    <t>処理場しさ</t>
    <rPh sb="0" eb="3">
      <t>ショリジョウ</t>
    </rPh>
    <phoneticPr fontId="2"/>
  </si>
  <si>
    <t>主ポンプ</t>
    <rPh sb="0" eb="1">
      <t>シュ</t>
    </rPh>
    <phoneticPr fontId="5"/>
  </si>
  <si>
    <t>送風機</t>
    <rPh sb="0" eb="3">
      <t>ソウフウキ</t>
    </rPh>
    <phoneticPr fontId="5"/>
  </si>
  <si>
    <t>放流ポンプ</t>
    <rPh sb="0" eb="2">
      <t>ホウリュウ</t>
    </rPh>
    <phoneticPr fontId="5"/>
  </si>
  <si>
    <t>濃縮設備</t>
    <rPh sb="0" eb="2">
      <t>ノウシュク</t>
    </rPh>
    <rPh sb="2" eb="4">
      <t>セツビ</t>
    </rPh>
    <phoneticPr fontId="5"/>
  </si>
  <si>
    <t>脱水設備</t>
    <rPh sb="0" eb="2">
      <t>ダッスイ</t>
    </rPh>
    <rPh sb="2" eb="4">
      <t>セツビ</t>
    </rPh>
    <phoneticPr fontId="5"/>
  </si>
  <si>
    <t>IV　施設管理状況</t>
    <rPh sb="3" eb="5">
      <t>シセツ</t>
    </rPh>
    <rPh sb="5" eb="7">
      <t>カンリ</t>
    </rPh>
    <rPh sb="7" eb="9">
      <t>ジョウキョウ</t>
    </rPh>
    <phoneticPr fontId="3"/>
  </si>
  <si>
    <t>施設名</t>
    <rPh sb="0" eb="2">
      <t>シセツ</t>
    </rPh>
    <rPh sb="2" eb="3">
      <t>メイ</t>
    </rPh>
    <phoneticPr fontId="2"/>
  </si>
  <si>
    <t>機器名</t>
    <rPh sb="0" eb="2">
      <t>キキ</t>
    </rPh>
    <rPh sb="2" eb="3">
      <t>メイ</t>
    </rPh>
    <phoneticPr fontId="5"/>
  </si>
  <si>
    <t>4月</t>
    <rPh sb="1" eb="2">
      <t>ガツ</t>
    </rPh>
    <phoneticPr fontId="5"/>
  </si>
  <si>
    <t>5月</t>
    <rPh sb="1" eb="2">
      <t>ガツ</t>
    </rPh>
    <phoneticPr fontId="5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</si>
  <si>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</si>
  <si>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</si>
  <si>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</si>
  <si>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</si>
  <si>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</si>
  <si>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</si>
  <si>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</si>
  <si>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</si>
  <si>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</si>
  <si>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</si>
  <si>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注1　水温を除く項目は放流水（放流口）の月平均値</t>
    <rPh sb="3" eb="5">
      <t>スイオン</t>
    </rPh>
    <rPh sb="6" eb="7">
      <t>ノゾ</t>
    </rPh>
    <rPh sb="8" eb="10">
      <t>コウモク</t>
    </rPh>
    <rPh sb="11" eb="14">
      <t>ホウリュウスイ</t>
    </rPh>
    <rPh sb="15" eb="17">
      <t>ホウリュウ</t>
    </rPh>
    <rPh sb="17" eb="18">
      <t>コウ</t>
    </rPh>
    <rPh sb="20" eb="21">
      <t>ツキ</t>
    </rPh>
    <rPh sb="21" eb="24">
      <t>ヘイキンチ</t>
    </rPh>
    <phoneticPr fontId="2"/>
  </si>
  <si>
    <t>注1　脱水汚泥等/流入水量の年平均値は、</t>
    <rPh sb="14" eb="15">
      <t>ネン</t>
    </rPh>
    <rPh sb="15" eb="18">
      <t>ヘイキンチ</t>
    </rPh>
    <phoneticPr fontId="2"/>
  </si>
  <si>
    <t>　　　 脱水汚泥等搬出量の年度合計÷流入水量の年度合計</t>
    <phoneticPr fontId="5"/>
  </si>
  <si>
    <t>－</t>
    <phoneticPr fontId="5"/>
  </si>
  <si>
    <t>中試験日</t>
    <rPh sb="0" eb="1">
      <t>チュウ</t>
    </rPh>
    <rPh sb="1" eb="3">
      <t>シケン</t>
    </rPh>
    <rPh sb="3" eb="4">
      <t>ビ</t>
    </rPh>
    <phoneticPr fontId="5"/>
  </si>
  <si>
    <t>中試験日</t>
    <rPh sb="0" eb="4">
      <t>チュウシケンビ</t>
    </rPh>
    <phoneticPr fontId="5"/>
  </si>
  <si>
    <t>初沈越流</t>
    <rPh sb="0" eb="1">
      <t>ショ</t>
    </rPh>
    <rPh sb="1" eb="2">
      <t>チン</t>
    </rPh>
    <rPh sb="2" eb="4">
      <t>エツリュウ</t>
    </rPh>
    <phoneticPr fontId="5"/>
  </si>
  <si>
    <t>終沈越流</t>
    <rPh sb="0" eb="2">
      <t>シュウチン</t>
    </rPh>
    <rPh sb="2" eb="4">
      <t>エツリュウ</t>
    </rPh>
    <phoneticPr fontId="5"/>
  </si>
  <si>
    <t>BOD</t>
    <phoneticPr fontId="5"/>
  </si>
  <si>
    <t>SS</t>
    <phoneticPr fontId="5"/>
  </si>
  <si>
    <t>引抜量</t>
    <rPh sb="0" eb="2">
      <t>ヒキヌキ</t>
    </rPh>
    <rPh sb="2" eb="3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</si>
</sst>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(&quot;@&quot;)&quot;"/>
    <numFmt numFmtId="177" formatCode="0_);[Red]\(0\)"/>
    <numFmt numFmtId="178" formatCode="#,##0.0;[Red]\-#,##0.0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2"/>
      <name val="MS UI Gothic"/>
      <family val="3"/>
      <charset val="128"/>
    </font>
    <font>
      <sz val="10"/>
      <name val="MS UI Gothic"/>
      <family val="3"/>
      <charset val="128"/>
    </font>
    <font>
      <sz val="8"/>
      <name val="MS UI Gothic"/>
      <family val="3"/>
      <charset val="128"/>
    </font>
    <font>
      <sz val="8"/>
      <color theme="1"/>
      <name val="MS UI Gothic"/>
      <family val="3"/>
      <charset val="128"/>
    </font>
    <font>
      <vertAlign val="superscript"/>
      <sz val="8"/>
      <name val="MS UI Gothic"/>
      <family val="3"/>
      <charset val="128"/>
    </font>
    <font>
      <vertAlign val="subscript"/>
      <sz val="8"/>
      <name val="MS UI Gothic"/>
      <family val="3"/>
      <charset val="128"/>
    </font>
    <font>
      <sz val="11"/>
      <color theme="1"/>
      <name val="メイリオ"/>
      <family val="2"/>
      <charset val="128"/>
    </font>
    <font>
      <sz val="7"/>
      <color theme="1"/>
      <name val="MS UI Gothic"/>
      <family val="3"/>
      <charset val="128"/>
    </font>
    <font>
      <b/>
      <sz val="9"/>
      <name val="MS UI Gothic"/>
      <family val="3"/>
      <charset val="128"/>
    </font>
    <font>
      <sz val="6"/>
      <name val="MS UI Gothic"/>
      <family val="3"/>
      <charset val="128"/>
    </font>
    <font>
      <sz val="8"/>
      <color rgb="FF0070C0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8" fillId="0" borderId="5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8" fillId="0" borderId="1" xfId="0" applyFont="1" applyFill="1" applyBorder="1" applyAlignment="1" applyProtection="1">
      <alignment vertical="center" textRotation="255" wrapText="1"/>
    </xf>
    <xf numFmtId="38" fontId="8" fillId="0" borderId="4" xfId="1" applyNumberFormat="1" applyFont="1" applyFill="1" applyBorder="1" applyAlignment="1" applyProtection="1">
      <alignment horizontal="right" vertical="center" shrinkToFit="1"/>
    </xf>
    <xf numFmtId="38" fontId="8" fillId="0" borderId="10" xfId="1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 applyProtection="1">
      <alignment horizontal="center" vertical="center" shrinkToFit="1"/>
      <protection hidden="1"/>
    </xf>
    <xf numFmtId="38" fontId="8" fillId="0" borderId="9" xfId="1" applyNumberFormat="1" applyFont="1" applyFill="1" applyBorder="1" applyAlignment="1" applyProtection="1">
      <alignment horizontal="right" vertical="center" shrinkToFit="1"/>
    </xf>
    <xf numFmtId="0" fontId="9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8" fillId="0" borderId="4" xfId="1" applyNumberFormat="1" applyFont="1" applyFill="1" applyBorder="1" applyAlignment="1" applyProtection="1">
      <alignment horizontal="center" vertical="center" shrinkToFit="1"/>
    </xf>
    <xf numFmtId="0" fontId="8" fillId="0" borderId="0" xfId="1" quotePrefix="1" applyNumberFormat="1" applyFont="1" applyFill="1" applyBorder="1" applyAlignment="1" applyProtection="1">
      <alignment horizontal="center" vertical="center" shrinkToFit="1"/>
    </xf>
    <xf numFmtId="0" fontId="8" fillId="0" borderId="10" xfId="1" applyNumberFormat="1" applyFont="1" applyFill="1" applyBorder="1" applyAlignment="1" applyProtection="1">
      <alignment horizontal="right" vertical="center" shrinkToFit="1"/>
    </xf>
    <xf numFmtId="0" fontId="8" fillId="0" borderId="4" xfId="1" applyNumberFormat="1" applyFont="1" applyFill="1" applyBorder="1" applyAlignment="1" applyProtection="1">
      <alignment horizontal="right" vertical="center" shrinkToFit="1"/>
    </xf>
    <xf numFmtId="0" fontId="8" fillId="0" borderId="0" xfId="1" applyNumberFormat="1" applyFont="1" applyFill="1" applyBorder="1" applyAlignment="1" applyProtection="1">
      <alignment horizontal="right" vertical="center" shrinkToFit="1"/>
    </xf>
    <xf numFmtId="0" fontId="8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8" fillId="0" borderId="8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1" xfId="1" applyNumberFormat="1" applyFont="1" applyFill="1" applyBorder="1" applyAlignment="1" applyProtection="1">
      <alignment horizontal="right" vertical="center" shrinkToFit="1"/>
    </xf>
    <xf numFmtId="0" fontId="8" fillId="0" borderId="10" xfId="1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 shrinkToFit="1"/>
    </xf>
    <xf numFmtId="0" fontId="9" fillId="2" borderId="4" xfId="0" applyNumberFormat="1" applyFont="1" applyFill="1" applyBorder="1" applyAlignment="1" applyProtection="1">
      <alignment horizontal="center" vertical="center"/>
    </xf>
    <xf numFmtId="0" fontId="8" fillId="2" borderId="2" xfId="0" applyNumberFormat="1" applyFont="1" applyFill="1" applyBorder="1" applyAlignment="1" applyProtection="1">
      <alignment horizontal="center" vertical="center"/>
    </xf>
    <xf numFmtId="0" fontId="8" fillId="0" borderId="13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NumberFormat="1" applyFont="1" applyFill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7" xfId="0" applyNumberFormat="1" applyFont="1" applyFill="1" applyBorder="1" applyAlignment="1" applyProtection="1">
      <alignment horizontal="center" vertical="center" shrinkToFit="1"/>
    </xf>
    <xf numFmtId="0" fontId="8" fillId="2" borderId="2" xfId="0" applyNumberFormat="1" applyFont="1" applyFill="1" applyBorder="1" applyAlignment="1" applyProtection="1">
      <alignment horizontal="center" vertical="center" shrinkToFit="1"/>
    </xf>
    <xf numFmtId="0" fontId="9" fillId="0" borderId="0" xfId="0" applyNumberFormat="1" applyFont="1" applyFill="1" applyBorder="1" applyAlignment="1" applyProtection="1">
      <alignment vertical="center" shrinkToFit="1"/>
    </xf>
    <xf numFmtId="0" fontId="8" fillId="0" borderId="9" xfId="1" applyNumberFormat="1" applyFont="1" applyFill="1" applyBorder="1" applyAlignment="1" applyProtection="1">
      <alignment horizontal="center" vertical="center" shrinkToFit="1"/>
    </xf>
    <xf numFmtId="0" fontId="8" fillId="0" borderId="9" xfId="1" applyNumberFormat="1" applyFont="1" applyFill="1" applyBorder="1" applyAlignment="1" applyProtection="1">
      <alignment horizontal="right" vertical="center" shrinkToFit="1"/>
    </xf>
    <xf numFmtId="0" fontId="8" fillId="0" borderId="4" xfId="0" applyNumberFormat="1" applyFont="1" applyFill="1" applyBorder="1" applyAlignment="1" applyProtection="1">
      <alignment vertical="center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Alignment="1" applyProtection="1">
      <alignment horizontal="left" vertical="center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right" vertical="center" shrinkToFit="1"/>
    </xf>
    <xf numFmtId="0" fontId="8" fillId="0" borderId="7" xfId="1" applyNumberFormat="1" applyFont="1" applyFill="1" applyBorder="1" applyAlignment="1" applyProtection="1">
      <alignment horizontal="center" vertical="center" shrinkToFit="1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8" fillId="2" borderId="4" xfId="1" applyNumberFormat="1" applyFont="1" applyFill="1" applyBorder="1" applyAlignment="1" applyProtection="1">
      <alignment horizontal="center" vertical="center" shrinkToFit="1"/>
    </xf>
    <xf numFmtId="0" fontId="8" fillId="2" borderId="9" xfId="1" applyNumberFormat="1" applyFont="1" applyFill="1" applyBorder="1" applyAlignment="1" applyProtection="1">
      <alignment horizontal="center" vertical="center" shrinkToFit="1"/>
    </xf>
    <xf numFmtId="0" fontId="9" fillId="0" borderId="4" xfId="0" applyNumberFormat="1" applyFont="1" applyFill="1" applyBorder="1" applyAlignment="1" applyProtection="1">
      <alignment horizontal="center" vertical="center" shrinkToFit="1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2" xfId="0" applyNumberFormat="1" applyFont="1" applyFill="1" applyBorder="1" applyAlignment="1" applyProtection="1">
      <alignment vertical="center" shrinkToFit="1"/>
    </xf>
    <xf numFmtId="0" fontId="8" fillId="0" borderId="4" xfId="1" applyNumberFormat="1" applyFont="1" applyFill="1" applyBorder="1" applyAlignment="1" applyProtection="1">
      <alignment vertical="center" shrinkToFit="1"/>
    </xf>
    <xf numFmtId="0" fontId="8" fillId="2" borderId="1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/>
      <protection hidden="1"/>
    </xf>
    <xf numFmtId="0" fontId="8" fillId="2" borderId="4" xfId="1" applyNumberFormat="1" applyFont="1" applyFill="1" applyBorder="1" applyAlignment="1" applyProtection="1">
      <alignment horizontal="right" vertical="center" shrinkToFit="1"/>
    </xf>
    <xf numFmtId="0" fontId="8" fillId="2" borderId="9" xfId="1" applyNumberFormat="1" applyFont="1" applyFill="1" applyBorder="1" applyAlignment="1" applyProtection="1">
      <alignment horizontal="right" vertical="center" shrinkToFit="1"/>
    </xf>
    <xf numFmtId="0" fontId="8" fillId="2" borderId="10" xfId="1" applyNumberFormat="1" applyFont="1" applyFill="1" applyBorder="1" applyAlignment="1" applyProtection="1">
      <alignment horizontal="right" vertical="center" shrinkToFi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 shrinkToFit="1"/>
    </xf>
    <xf numFmtId="0" fontId="8" fillId="0" borderId="7" xfId="0" applyNumberFormat="1" applyFont="1" applyFill="1" applyBorder="1" applyAlignment="1" applyProtection="1">
      <alignment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Fill="1" applyBorder="1" applyAlignment="1" applyProtection="1">
      <alignment horizontal="center" vertical="center" shrinkToFit="1"/>
      <protection hidden="1"/>
    </xf>
    <xf numFmtId="0" fontId="8" fillId="0" borderId="7" xfId="1" applyNumberFormat="1" applyFont="1" applyFill="1" applyBorder="1" applyAlignment="1" applyProtection="1">
      <alignment vertical="center" shrinkToFi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textRotation="255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textRotation="255" wrapText="1"/>
    </xf>
    <xf numFmtId="0" fontId="9" fillId="0" borderId="7" xfId="0" applyNumberFormat="1" applyFont="1" applyFill="1" applyBorder="1" applyAlignment="1" applyProtection="1">
      <alignment vertical="center"/>
    </xf>
    <xf numFmtId="0" fontId="9" fillId="0" borderId="13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center" vertical="center" shrinkToFit="1"/>
    </xf>
    <xf numFmtId="0" fontId="8" fillId="0" borderId="4" xfId="1" applyNumberFormat="1" applyFont="1" applyFill="1" applyBorder="1" applyAlignment="1" applyProtection="1">
      <alignment horizontal="center" vertical="center"/>
    </xf>
    <xf numFmtId="0" fontId="8" fillId="0" borderId="8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 shrinkToFit="1"/>
    </xf>
    <xf numFmtId="0" fontId="8" fillId="0" borderId="14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2" borderId="14" xfId="0" applyNumberFormat="1" applyFont="1" applyFill="1" applyBorder="1" applyAlignment="1" applyProtection="1">
      <alignment horizontal="center" vertical="center"/>
    </xf>
    <xf numFmtId="0" fontId="8" fillId="0" borderId="5" xfId="1" applyNumberFormat="1" applyFont="1" applyFill="1" applyBorder="1" applyAlignment="1" applyProtection="1">
      <alignment horizontal="right" vertical="center" shrinkToFit="1"/>
    </xf>
    <xf numFmtId="0" fontId="8" fillId="0" borderId="7" xfId="0" applyNumberFormat="1" applyFont="1" applyFill="1" applyBorder="1" applyAlignment="1" applyProtection="1">
      <alignment vertical="center"/>
    </xf>
    <xf numFmtId="0" fontId="8" fillId="0" borderId="7" xfId="0" applyNumberFormat="1" applyFont="1" applyFill="1" applyBorder="1" applyAlignment="1" applyProtection="1">
      <alignment vertical="center" textRotation="255" wrapText="1"/>
    </xf>
    <xf numFmtId="0" fontId="8" fillId="0" borderId="0" xfId="0" applyNumberFormat="1" applyFont="1" applyFill="1" applyBorder="1" applyAlignment="1" applyProtection="1">
      <alignment vertical="center" textRotation="255" wrapText="1"/>
    </xf>
    <xf numFmtId="0" fontId="8" fillId="0" borderId="0" xfId="0" applyFont="1" applyFill="1" applyBorder="1" applyAlignment="1" applyProtection="1">
      <alignment vertical="center" textRotation="255" wrapTex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 shrinkToFit="1"/>
    </xf>
    <xf numFmtId="0" fontId="8" fillId="0" borderId="2" xfId="0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/>
    </xf>
    <xf numFmtId="0" fontId="8" fillId="2" borderId="4" xfId="0" applyNumberFormat="1" applyFont="1" applyFill="1" applyBorder="1" applyAlignment="1" applyProtection="1">
      <alignment horizontal="center" vertical="center"/>
    </xf>
    <xf numFmtId="0" fontId="8" fillId="0" borderId="14" xfId="0" applyNumberFormat="1" applyFont="1" applyFill="1" applyBorder="1" applyAlignment="1" applyProtection="1">
      <alignment vertical="center" wrapText="1"/>
    </xf>
    <xf numFmtId="0" fontId="8" fillId="0" borderId="18" xfId="0" applyNumberFormat="1" applyFont="1" applyFill="1" applyBorder="1" applyAlignment="1" applyProtection="1">
      <alignment vertical="center" textRotation="255"/>
    </xf>
    <xf numFmtId="0" fontId="8" fillId="0" borderId="15" xfId="0" applyNumberFormat="1" applyFont="1" applyFill="1" applyBorder="1" applyAlignment="1" applyProtection="1">
      <alignment vertical="center" wrapText="1"/>
    </xf>
    <xf numFmtId="0" fontId="8" fillId="0" borderId="11" xfId="0" applyNumberFormat="1" applyFont="1" applyFill="1" applyBorder="1" applyAlignment="1" applyProtection="1">
      <alignment horizontal="center" vertical="center"/>
    </xf>
    <xf numFmtId="0" fontId="8" fillId="0" borderId="17" xfId="0" applyNumberFormat="1" applyFont="1" applyFill="1" applyBorder="1" applyAlignment="1" applyProtection="1">
      <alignment horizontal="right" vertical="center" wrapText="1"/>
    </xf>
    <xf numFmtId="0" fontId="8" fillId="0" borderId="6" xfId="1" applyNumberFormat="1" applyFont="1" applyFill="1" applyBorder="1" applyAlignment="1" applyProtection="1">
      <alignment horizontal="right" vertical="center" shrinkToFit="1"/>
    </xf>
    <xf numFmtId="0" fontId="8" fillId="0" borderId="4" xfId="0" applyNumberFormat="1" applyFont="1" applyFill="1" applyBorder="1" applyAlignment="1" applyProtection="1">
      <alignment vertical="center" textRotation="255" shrinkToFit="1"/>
    </xf>
    <xf numFmtId="0" fontId="8" fillId="0" borderId="4" xfId="0" applyNumberFormat="1" applyFont="1" applyFill="1" applyBorder="1" applyAlignment="1" applyProtection="1">
      <alignment vertical="center" shrinkToFit="1"/>
    </xf>
    <xf numFmtId="0" fontId="8" fillId="2" borderId="4" xfId="0" applyNumberFormat="1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176" fontId="8" fillId="0" borderId="6" xfId="1" applyNumberFormat="1" applyFont="1" applyFill="1" applyBorder="1" applyAlignment="1" applyProtection="1">
      <alignment horizontal="right" vertical="center" shrinkToFit="1"/>
    </xf>
    <xf numFmtId="0" fontId="8" fillId="0" borderId="9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 vertical="center"/>
    </xf>
    <xf numFmtId="38" fontId="8" fillId="0" borderId="2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vertical="center"/>
    </xf>
    <xf numFmtId="177" fontId="9" fillId="0" borderId="0" xfId="0" applyNumberFormat="1" applyFont="1" applyFill="1" applyAlignment="1" applyProtection="1">
      <alignment vertical="center"/>
    </xf>
    <xf numFmtId="0" fontId="8" fillId="0" borderId="16" xfId="1" applyNumberFormat="1" applyFont="1" applyFill="1" applyBorder="1" applyAlignment="1" applyProtection="1">
      <alignment horizontal="right" vertical="center" shrinkToFit="1"/>
    </xf>
    <xf numFmtId="0" fontId="8" fillId="0" borderId="2" xfId="0" applyNumberFormat="1" applyFont="1" applyFill="1" applyBorder="1" applyAlignment="1" applyProtection="1">
      <alignment shrinkToFit="1"/>
    </xf>
    <xf numFmtId="38" fontId="8" fillId="0" borderId="2" xfId="0" applyNumberFormat="1" applyFont="1" applyFill="1" applyBorder="1" applyAlignment="1" applyProtection="1">
      <alignment horizontal="center" vertical="center" shrinkToFit="1"/>
    </xf>
    <xf numFmtId="0" fontId="15" fillId="0" borderId="2" xfId="0" applyNumberFormat="1" applyFont="1" applyFill="1" applyBorder="1" applyAlignment="1" applyProtection="1">
      <alignment horizontal="center" vertical="center" shrinkToFi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textRotation="255" wrapText="1"/>
    </xf>
    <xf numFmtId="0" fontId="8" fillId="0" borderId="12" xfId="0" applyNumberFormat="1" applyFont="1" applyFill="1" applyBorder="1" applyAlignment="1" applyProtection="1">
      <alignment horizontal="center" vertical="center" textRotation="255"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textRotation="255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14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vertical="center" textRotation="255" wrapText="1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center"/>
      <protection hidden="1"/>
    </xf>
    <xf numFmtId="0" fontId="8" fillId="0" borderId="4" xfId="0" applyNumberFormat="1" applyFont="1" applyFill="1" applyBorder="1" applyAlignment="1" applyProtection="1">
      <alignment horizontal="right" vertical="center"/>
    </xf>
    <xf numFmtId="0" fontId="8" fillId="0" borderId="4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vertical="center"/>
    </xf>
    <xf numFmtId="178" fontId="8" fillId="0" borderId="4" xfId="1" applyNumberFormat="1" applyFont="1" applyFill="1" applyBorder="1" applyAlignment="1" applyProtection="1">
      <alignment horizontal="right" vertical="center" shrinkToFit="1"/>
      <protection locked="0" hidden="1"/>
    </xf>
    <xf numFmtId="178" fontId="9" fillId="0" borderId="20" xfId="0" applyNumberFormat="1" applyFont="1" applyFill="1" applyBorder="1" applyAlignment="1" applyProtection="1">
      <alignment vertical="center" shrinkToFit="1"/>
    </xf>
    <xf numFmtId="0" fontId="8" fillId="0" borderId="5" xfId="0" applyNumberFormat="1" applyFont="1" applyFill="1" applyBorder="1" applyAlignment="1" applyProtection="1">
      <alignment horizontal="left" vertical="center" shrinkToFit="1"/>
      <protection hidden="1"/>
    </xf>
    <xf numFmtId="178" fontId="8" fillId="0" borderId="4" xfId="1" applyNumberFormat="1" applyFont="1" applyFill="1" applyBorder="1" applyAlignment="1" applyProtection="1">
      <alignment horizontal="right" vertical="center" shrinkToFit="1"/>
      <protection hidden="1"/>
    </xf>
    <xf numFmtId="0" fontId="8" fillId="0" borderId="0" xfId="0" applyFont="1" applyFill="1" applyBorder="1" applyAlignment="1" applyProtection="1">
      <alignment vertical="center"/>
    </xf>
    <xf numFmtId="0" fontId="9" fillId="0" borderId="19" xfId="0" applyFont="1" applyFill="1" applyBorder="1" applyAlignment="1" applyProtection="1">
      <alignment horizontal="center" vertical="center" shrinkToFit="1"/>
    </xf>
    <xf numFmtId="38" fontId="8" fillId="2" borderId="15" xfId="1" applyFont="1" applyFill="1" applyBorder="1" applyAlignment="1" applyProtection="1">
      <alignment vertical="center"/>
      <protection hidden="1"/>
    </xf>
    <xf numFmtId="38" fontId="8" fillId="2" borderId="17" xfId="1" applyFont="1" applyFill="1" applyBorder="1" applyAlignment="1" applyProtection="1">
      <alignment horizontal="center" vertical="center" textRotation="255"/>
      <protection hidden="1"/>
    </xf>
    <xf numFmtId="38" fontId="8" fillId="2" borderId="7" xfId="1" applyFont="1" applyFill="1" applyBorder="1" applyAlignment="1" applyProtection="1">
      <alignment vertical="center"/>
      <protection hidden="1"/>
    </xf>
    <xf numFmtId="38" fontId="8" fillId="2" borderId="13" xfId="1" applyFont="1" applyFill="1" applyBorder="1" applyAlignment="1" applyProtection="1">
      <alignment horizontal="center" vertical="center" textRotation="255"/>
      <protection hidden="1"/>
    </xf>
    <xf numFmtId="38" fontId="8" fillId="2" borderId="14" xfId="1" applyFont="1" applyFill="1" applyBorder="1" applyAlignment="1" applyProtection="1">
      <alignment vertical="center"/>
      <protection hidden="1"/>
    </xf>
    <xf numFmtId="38" fontId="8" fillId="2" borderId="18" xfId="1" applyFont="1" applyFill="1" applyBorder="1" applyAlignment="1" applyProtection="1">
      <alignment horizontal="center" vertical="center" textRotation="255"/>
      <protection hidden="1"/>
    </xf>
    <xf numFmtId="0" fontId="9" fillId="2" borderId="13" xfId="0" applyFont="1" applyFill="1" applyBorder="1" applyAlignment="1" applyProtection="1">
      <alignment vertical="center"/>
    </xf>
    <xf numFmtId="0" fontId="8" fillId="2" borderId="13" xfId="0" applyFont="1" applyFill="1" applyBorder="1" applyAlignment="1" applyProtection="1">
      <alignment vertical="center"/>
    </xf>
    <xf numFmtId="0" fontId="8" fillId="2" borderId="17" xfId="0" applyFont="1" applyFill="1" applyBorder="1" applyAlignment="1" applyProtection="1">
      <alignment vertical="center"/>
    </xf>
    <xf numFmtId="0" fontId="9" fillId="2" borderId="18" xfId="0" applyFont="1" applyFill="1" applyBorder="1" applyAlignment="1" applyProtection="1">
      <alignment vertical="center"/>
    </xf>
    <xf numFmtId="0" fontId="9" fillId="2" borderId="17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 shrinkToFit="1"/>
    </xf>
    <xf numFmtId="178" fontId="9" fillId="0" borderId="0" xfId="0" applyNumberFormat="1" applyFont="1" applyFill="1" applyBorder="1" applyAlignment="1" applyProtection="1">
      <alignment vertical="center" shrinkToFit="1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right" vertical="center"/>
    </xf>
    <xf numFmtId="0" fontId="8" fillId="0" borderId="3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16" fillId="0" borderId="4" xfId="1" applyNumberFormat="1" applyFont="1" applyFill="1" applyBorder="1" applyAlignment="1" applyProtection="1">
      <alignment horizontal="right" vertical="center" shrinkToFit="1"/>
    </xf>
    <xf numFmtId="0" fontId="16" fillId="0" borderId="4" xfId="1" applyNumberFormat="1" applyFont="1" applyFill="1" applyBorder="1" applyAlignment="1" applyProtection="1">
      <alignment horizontal="center" vertical="center" shrinkToFit="1"/>
    </xf>
    <xf numFmtId="0" fontId="16" fillId="0" borderId="4" xfId="1" applyNumberFormat="1" applyFont="1" applyFill="1" applyBorder="1" applyAlignment="1" applyProtection="1">
      <alignment vertical="center" shrinkToFit="1"/>
    </xf>
    <xf numFmtId="0" fontId="16" fillId="0" borderId="4" xfId="0" applyNumberFormat="1" applyFont="1" applyFill="1" applyBorder="1" applyAlignment="1" applyProtection="1">
      <alignment horizontal="center" vertical="center" shrinkToFit="1"/>
    </xf>
    <xf numFmtId="0" fontId="16" fillId="0" borderId="2" xfId="0" applyNumberFormat="1" applyFont="1" applyFill="1" applyBorder="1" applyAlignment="1" applyProtection="1">
      <alignment vertical="center" shrinkToFit="1"/>
    </xf>
    <xf numFmtId="38" fontId="8" fillId="0" borderId="1" xfId="1" applyNumberFormat="1" applyFont="1" applyFill="1" applyBorder="1" applyAlignment="1" applyProtection="1">
      <alignment horizontal="right" vertical="center" shrinkToFit="1"/>
    </xf>
    <xf numFmtId="38" fontId="8" fillId="0" borderId="10" xfId="1" applyNumberFormat="1" applyFont="1" applyFill="1" applyBorder="1" applyAlignment="1" applyProtection="1">
      <alignment horizontal="center" vertical="center" shrinkToFit="1"/>
    </xf>
    <xf numFmtId="38" fontId="8" fillId="0" borderId="4" xfId="1" applyNumberFormat="1" applyFont="1" applyFill="1" applyBorder="1" applyAlignment="1" applyProtection="1">
      <alignment horizontal="center" vertical="center" shrinkToFit="1"/>
    </xf>
    <xf numFmtId="0" fontId="8" fillId="0" borderId="14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9" fillId="0" borderId="4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horizontal="center" vertical="center"/>
    </xf>
    <xf numFmtId="0" fontId="8" fillId="0" borderId="1" xfId="1" quotePrefix="1" applyNumberFormat="1" applyFont="1" applyFill="1" applyBorder="1" applyAlignment="1" applyProtection="1">
      <alignment horizontal="center" vertical="center" wrapText="1"/>
    </xf>
    <xf numFmtId="0" fontId="8" fillId="0" borderId="12" xfId="1" quotePrefix="1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textRotation="255" wrapText="1"/>
    </xf>
    <xf numFmtId="0" fontId="8" fillId="0" borderId="12" xfId="0" applyNumberFormat="1" applyFont="1" applyFill="1" applyBorder="1" applyAlignment="1" applyProtection="1">
      <alignment horizontal="center" vertical="center" textRotation="255"/>
    </xf>
    <xf numFmtId="0" fontId="8" fillId="0" borderId="12" xfId="0" applyNumberFormat="1" applyFont="1" applyFill="1" applyBorder="1" applyAlignment="1" applyProtection="1">
      <alignment horizontal="center" vertical="center" textRotation="255"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 textRotation="255" wrapText="1"/>
    </xf>
    <xf numFmtId="0" fontId="8" fillId="0" borderId="12" xfId="1" applyNumberFormat="1" applyFont="1" applyFill="1" applyBorder="1" applyAlignment="1" applyProtection="1">
      <alignment horizontal="center" vertical="center" textRotation="255" wrapText="1"/>
    </xf>
    <xf numFmtId="0" fontId="8" fillId="0" borderId="1" xfId="0" applyNumberFormat="1" applyFont="1" applyFill="1" applyBorder="1" applyAlignment="1" applyProtection="1">
      <alignment horizontal="center" vertical="center" textRotation="255"/>
    </xf>
    <xf numFmtId="0" fontId="8" fillId="0" borderId="1" xfId="0" applyNumberFormat="1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15" xfId="0" applyNumberFormat="1" applyFont="1" applyFill="1" applyBorder="1" applyAlignment="1" applyProtection="1">
      <alignment horizontal="center" vertical="center"/>
    </xf>
    <xf numFmtId="0" fontId="8" fillId="0" borderId="17" xfId="0" applyNumberFormat="1" applyFont="1" applyFill="1" applyBorder="1" applyAlignment="1" applyProtection="1">
      <alignment horizontal="center" vertical="center"/>
    </xf>
    <xf numFmtId="0" fontId="8" fillId="0" borderId="14" xfId="0" applyNumberFormat="1" applyFont="1" applyFill="1" applyBorder="1" applyAlignment="1" applyProtection="1">
      <alignment horizontal="center"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shrinkToFit="1"/>
    </xf>
    <xf numFmtId="0" fontId="15" fillId="0" borderId="12" xfId="0" applyNumberFormat="1" applyFont="1" applyFill="1" applyBorder="1" applyAlignment="1" applyProtection="1">
      <alignment horizontal="center" vertical="center" shrinkToFit="1"/>
    </xf>
    <xf numFmtId="0" fontId="15" fillId="0" borderId="1" xfId="0" applyNumberFormat="1" applyFont="1" applyFill="1" applyBorder="1" applyAlignment="1" applyProtection="1">
      <alignment horizontal="center" vertical="center" wrapText="1" shrinkToFi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 shrinkToFit="1"/>
    </xf>
    <xf numFmtId="0" fontId="8" fillId="0" borderId="6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textRotation="255"/>
    </xf>
    <xf numFmtId="0" fontId="8" fillId="0" borderId="15" xfId="0" applyNumberFormat="1" applyFont="1" applyFill="1" applyBorder="1" applyAlignment="1" applyProtection="1">
      <alignment horizontal="center" vertical="center" textRotation="255" wrapText="1"/>
    </xf>
    <xf numFmtId="0" fontId="8" fillId="0" borderId="7" xfId="0" applyNumberFormat="1" applyFont="1" applyFill="1" applyBorder="1" applyAlignment="1" applyProtection="1">
      <alignment horizontal="center" vertical="center" textRotation="255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2" xfId="0" applyNumberFormat="1" applyFont="1" applyFill="1" applyBorder="1" applyAlignment="1" applyProtection="1">
      <alignment horizont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5" xfId="0" applyNumberFormat="1" applyFont="1" applyFill="1" applyBorder="1" applyAlignment="1" applyProtection="1">
      <alignment horizontal="center" vertical="center"/>
      <protection hidden="1"/>
    </xf>
    <xf numFmtId="0" fontId="8" fillId="0" borderId="6" xfId="0" applyNumberFormat="1" applyFont="1" applyFill="1" applyBorder="1" applyAlignment="1" applyProtection="1">
      <alignment horizontal="center" vertical="center"/>
      <protection hidden="1"/>
    </xf>
  </cellXfs>
  <cellStyles count="5">
    <cellStyle name="桁区切り" xfId="1" builtinId="6"/>
    <cellStyle name="桁区切り 2" xfId="4"/>
    <cellStyle name="標準" xfId="0" builtinId="0"/>
    <cellStyle name="標準 2" xfId="3"/>
    <cellStyle name="標準 3" xfId="2"/>
  </cellStyles>
  <dxfs count="39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66"/>
      <color rgb="FFFF0066"/>
      <color rgb="FFCC66FF"/>
      <color rgb="FFCCFF99"/>
      <color rgb="FF99CC00"/>
      <color rgb="FF99FF66"/>
      <color rgb="FF808080"/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422600488536E-2"/>
          <c:y val="0.11135934500724723"/>
          <c:w val="0.86216730038022815"/>
          <c:h val="0.804179496219688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流入水量!$T$3:$T$4</c:f>
              <c:strCache>
                <c:ptCount val="1"/>
                <c:pt idx="0">
                  <c:v>雨量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流入水量!$T$7:$T$18</c:f>
              <c:numCache>
                <c:formatCode>General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579776"/>
        <c:axId val="230306944"/>
      </c:barChart>
      <c:lineChart>
        <c:grouping val="standard"/>
        <c:varyColors val="0"/>
        <c:ser>
          <c:idx val="1"/>
          <c:order val="1"/>
          <c:tx>
            <c:strRef>
              <c:f>流入水量!$P$3:$P$4</c:f>
              <c:strCache>
                <c:ptCount val="1"/>
                <c:pt idx="0">
                  <c:v>流入水量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 w="6350">
                <a:noFill/>
              </a:ln>
            </c:spPr>
          </c:marker>
          <c:val>
            <c:numRef>
              <c:f>流入水量!$P$7:$P$18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68672"/>
        <c:axId val="230309248"/>
      </c:lineChart>
      <c:catAx>
        <c:axId val="229579776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230306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0306944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 algn="l">
                  <a:defRPr sz="800" b="0">
                    <a:latin typeface="+mn-ea"/>
                    <a:ea typeface="+mn-ea"/>
                  </a:defRPr>
                </a:pPr>
                <a:r>
                  <a:rPr lang="ja-JP" altLang="en-US" sz="800" b="0">
                    <a:latin typeface="+mn-ea"/>
                    <a:ea typeface="+mn-ea"/>
                  </a:rPr>
                  <a:t>雨量</a:t>
                </a:r>
                <a:r>
                  <a:rPr lang="en-US" altLang="ja-JP" sz="800" b="0">
                    <a:latin typeface="+mn-ea"/>
                    <a:ea typeface="+mn-ea"/>
                  </a:rPr>
                  <a:t>[</a:t>
                </a:r>
                <a:r>
                  <a:rPr lang="ja-JP" sz="800" b="0">
                    <a:latin typeface="+mn-ea"/>
                    <a:ea typeface="+mn-ea"/>
                  </a:rPr>
                  <a:t>m</a:t>
                </a:r>
                <a:r>
                  <a:rPr lang="ja-JP" sz="800" b="0" baseline="30000">
                    <a:latin typeface="+mn-ea"/>
                    <a:ea typeface="+mn-ea"/>
                  </a:rPr>
                  <a:t>3</a:t>
                </a:r>
                <a:r>
                  <a:rPr lang="en-US" altLang="ja-JP" sz="800" b="0">
                    <a:latin typeface="+mn-ea"/>
                    <a:ea typeface="+mn-ea"/>
                  </a:rPr>
                  <a:t>]</a:t>
                </a:r>
                <a:endParaRPr lang="ja-JP" sz="800" b="0">
                  <a:latin typeface="+mn-ea"/>
                  <a:ea typeface="+mn-ea"/>
                </a:endParaRPr>
              </a:p>
            </c:rich>
          </c:tx>
          <c:layout>
            <c:manualLayout>
              <c:xMode val="edge"/>
              <c:yMode val="edge"/>
              <c:x val="1.7122605363984675E-3"/>
              <c:y val="4.5314980452747355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229579776"/>
        <c:crosses val="autoZero"/>
        <c:crossBetween val="between"/>
      </c:valAx>
      <c:valAx>
        <c:axId val="23030924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r">
                  <a:defRPr sz="800" b="0">
                    <a:latin typeface="+mn-ea"/>
                    <a:ea typeface="+mn-ea"/>
                  </a:defRPr>
                </a:pPr>
                <a:r>
                  <a:rPr lang="ja-JP" altLang="en-US" sz="800" b="0">
                    <a:latin typeface="+mn-ea"/>
                    <a:ea typeface="+mn-ea"/>
                  </a:rPr>
                  <a:t>流入水量</a:t>
                </a:r>
                <a:r>
                  <a:rPr lang="en-US" altLang="ja-JP" sz="800" b="0">
                    <a:latin typeface="+mn-ea"/>
                    <a:ea typeface="+mn-ea"/>
                  </a:rPr>
                  <a:t>[m</a:t>
                </a:r>
                <a:r>
                  <a:rPr lang="en-US" altLang="ja-JP" sz="800" b="0" baseline="30000">
                    <a:latin typeface="+mn-ea"/>
                    <a:ea typeface="+mn-ea"/>
                  </a:rPr>
                  <a:t>3</a:t>
                </a:r>
                <a:r>
                  <a:rPr lang="en-US" altLang="ja-JP" sz="800" b="0">
                    <a:latin typeface="+mn-ea"/>
                    <a:ea typeface="+mn-ea"/>
                  </a:rPr>
                  <a:t>]</a:t>
                </a:r>
                <a:endParaRPr lang="ja-JP" altLang="en-US" sz="800" b="0">
                  <a:latin typeface="+mn-ea"/>
                  <a:ea typeface="+mn-ea"/>
                </a:endParaRPr>
              </a:p>
            </c:rich>
          </c:tx>
          <c:layout>
            <c:manualLayout>
              <c:xMode val="edge"/>
              <c:yMode val="edge"/>
              <c:x val="0.87094291187739459"/>
              <c:y val="6.3154008378831306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231868672"/>
        <c:crosses val="max"/>
        <c:crossBetween val="between"/>
      </c:valAx>
      <c:catAx>
        <c:axId val="231868672"/>
        <c:scaling>
          <c:orientation val="minMax"/>
        </c:scaling>
        <c:delete val="1"/>
        <c:axPos val="b"/>
        <c:majorTickMark val="out"/>
        <c:minorTickMark val="none"/>
        <c:tickLblPos val="nextTo"/>
        <c:crossAx val="230309248"/>
        <c:crosses val="autoZero"/>
        <c:auto val="0"/>
        <c:lblAlgn val="ctr"/>
        <c:lblOffset val="100"/>
        <c:noMultiLvlLbl val="0"/>
      </c:cat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31627905148266255"/>
          <c:y val="4.9453519802561963E-3"/>
          <c:w val="0.33832606942686633"/>
          <c:h val="7.7946879774356562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422600488536E-2"/>
          <c:y val="0.11135934500724723"/>
          <c:w val="0.86216730038022815"/>
          <c:h val="0.80417949621968898"/>
        </c:manualLayout>
      </c:layout>
      <c:lineChart>
        <c:grouping val="standard"/>
        <c:varyColors val="0"/>
        <c:ser>
          <c:idx val="2"/>
          <c:order val="0"/>
          <c:tx>
            <c:strRef>
              <c:f>流入水量!$R$3:$R$4</c:f>
              <c:strCache>
                <c:ptCount val="1"/>
                <c:pt idx="0">
                  <c:v>日最大流入水量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流入水量!$R$7:$R$18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0"/>
          <c:order val="1"/>
          <c:tx>
            <c:strRef>
              <c:f>流入水量!$Q$3:$Q$4</c:f>
              <c:strCache>
                <c:ptCount val="1"/>
                <c:pt idx="0">
                  <c:v>日平均流入水量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流入水量!$Q$7:$Q$18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2"/>
          <c:tx>
            <c:strRef>
              <c:f>流入水量!$S$3:$S$4</c:f>
              <c:strCache>
                <c:ptCount val="1"/>
                <c:pt idx="0">
                  <c:v>日最小流入水量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6"/>
            <c:spPr>
              <a:solidFill>
                <a:srgbClr val="FF0066"/>
              </a:solidFill>
              <a:ln>
                <a:noFill/>
              </a:ln>
            </c:spPr>
          </c:marker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流入水量!$S$7:$S$18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551360"/>
        <c:axId val="253553280"/>
      </c:lineChart>
      <c:catAx>
        <c:axId val="253551360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253553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3553280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 algn="l">
                  <a:defRPr sz="800" b="0">
                    <a:latin typeface="+mn-ea"/>
                    <a:ea typeface="+mn-ea"/>
                  </a:defRPr>
                </a:pPr>
                <a:r>
                  <a:rPr lang="ja-JP" sz="800" b="0">
                    <a:latin typeface="+mn-ea"/>
                    <a:ea typeface="+mn-ea"/>
                  </a:rPr>
                  <a:t>流入水量</a:t>
                </a:r>
                <a:r>
                  <a:rPr lang="en-US" altLang="ja-JP" sz="800" b="0">
                    <a:latin typeface="+mn-ea"/>
                    <a:ea typeface="+mn-ea"/>
                  </a:rPr>
                  <a:t>[</a:t>
                </a:r>
                <a:r>
                  <a:rPr lang="ja-JP" sz="800" b="0">
                    <a:latin typeface="+mn-ea"/>
                    <a:ea typeface="+mn-ea"/>
                  </a:rPr>
                  <a:t>m</a:t>
                </a:r>
                <a:r>
                  <a:rPr lang="ja-JP" sz="800" b="0" baseline="30000">
                    <a:latin typeface="+mn-ea"/>
                    <a:ea typeface="+mn-ea"/>
                  </a:rPr>
                  <a:t>3</a:t>
                </a:r>
                <a:r>
                  <a:rPr lang="en-US" altLang="ja-JP" sz="800" b="0">
                    <a:latin typeface="+mn-ea"/>
                    <a:ea typeface="+mn-ea"/>
                  </a:rPr>
                  <a:t>]</a:t>
                </a:r>
                <a:endParaRPr lang="ja-JP" sz="800" b="0">
                  <a:latin typeface="+mn-ea"/>
                  <a:ea typeface="+mn-ea"/>
                </a:endParaRPr>
              </a:p>
            </c:rich>
          </c:tx>
          <c:layout>
            <c:manualLayout>
              <c:xMode val="edge"/>
              <c:yMode val="edge"/>
              <c:x val="1.7121652299571565E-3"/>
              <c:y val="4.531280604849767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253551360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714285714285715"/>
          <c:y val="5.5555579858083924E-3"/>
          <c:w val="0.70068965517241377"/>
          <c:h val="8.7040720490253937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422600488536E-2"/>
          <c:y val="0.11135934500724723"/>
          <c:w val="0.65472793092467929"/>
          <c:h val="0.8041794962196889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使用電力量!$R$4</c:f>
              <c:strCache>
                <c:ptCount val="1"/>
                <c:pt idx="0">
                  <c:v>処理場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使用電力量!$A$7:$A$18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使用電力量!$R$7:$R$18</c:f>
              <c:numCache>
                <c:formatCode>General</c:formatCode>
                <c:ptCount val="12"/>
              </c:numCache>
            </c:numRef>
          </c:val>
        </c:ser>
        <c:ser>
          <c:idx val="0"/>
          <c:order val="1"/>
          <c:tx>
            <c:strRef>
              <c:f>使用電力量!$S$4</c:f>
              <c:strCache>
                <c:ptCount val="1"/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使用電力量!$A$7:$A$18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使用電力量!$S$7:$S$18</c:f>
              <c:numCache>
                <c:formatCode>General</c:formatCode>
                <c:ptCount val="12"/>
              </c:numCache>
            </c:numRef>
          </c:val>
        </c:ser>
        <c:ser>
          <c:idx val="2"/>
          <c:order val="2"/>
          <c:tx>
            <c:strRef>
              <c:f>使用電力量!$T$4</c:f>
              <c:strCache>
                <c:ptCount val="1"/>
              </c:strCache>
            </c:strRef>
          </c:tx>
          <c:spPr>
            <a:solidFill>
              <a:srgbClr val="FFC000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使用電力量!$A$7:$A$18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使用電力量!$T$7:$T$18</c:f>
              <c:numCache>
                <c:formatCode>General</c:formatCode>
                <c:ptCount val="12"/>
              </c:numCache>
            </c:numRef>
          </c:val>
        </c:ser>
        <c:ser>
          <c:idx val="3"/>
          <c:order val="3"/>
          <c:tx>
            <c:strRef>
              <c:f>使用電力量!$U$4</c:f>
              <c:strCache>
                <c:ptCount val="1"/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使用電力量!$A$7:$A$18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使用電力量!$U$7:$U$18</c:f>
              <c:numCache>
                <c:formatCode>General</c:formatCode>
                <c:ptCount val="12"/>
              </c:numCache>
            </c:numRef>
          </c:val>
        </c:ser>
        <c:ser>
          <c:idx val="4"/>
          <c:order val="4"/>
          <c:tx>
            <c:strRef>
              <c:f>使用電力量!$V$4</c:f>
              <c:strCache>
                <c:ptCount val="1"/>
              </c:strCache>
            </c:strRef>
          </c:tx>
          <c:spPr>
            <a:solidFill>
              <a:srgbClr val="99CC00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使用電力量!$A$7:$A$18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使用電力量!$V$7:$V$18</c:f>
              <c:numCache>
                <c:formatCode>General</c:formatCode>
                <c:ptCount val="12"/>
              </c:numCache>
            </c:numRef>
          </c:val>
        </c:ser>
        <c:ser>
          <c:idx val="5"/>
          <c:order val="5"/>
          <c:tx>
            <c:strRef>
              <c:f>使用電力量!$W$4</c:f>
              <c:strCache>
                <c:ptCount val="1"/>
              </c:strCache>
            </c:strRef>
          </c:tx>
          <c:spPr>
            <a:solidFill>
              <a:srgbClr val="CCFF99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使用電力量!$A$7:$A$18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使用電力量!$W$7:$W$18</c:f>
              <c:numCache>
                <c:formatCode>General</c:formatCode>
                <c:ptCount val="12"/>
              </c:numCache>
            </c:numRef>
          </c:val>
        </c:ser>
        <c:ser>
          <c:idx val="6"/>
          <c:order val="6"/>
          <c:tx>
            <c:strRef>
              <c:f>使用電力量!$X$4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使用電力量!$A$7:$A$18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使用電力量!$X$7:$X$18</c:f>
              <c:numCache>
                <c:formatCode>General</c:formatCode>
                <c:ptCount val="12"/>
              </c:numCache>
            </c:numRef>
          </c:val>
        </c:ser>
        <c:ser>
          <c:idx val="7"/>
          <c:order val="7"/>
          <c:tx>
            <c:strRef>
              <c:f>使用電力量!$Y$4</c:f>
              <c:strCache>
                <c:ptCount val="1"/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使用電力量!$A$7:$A$18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使用電力量!$Y$7:$Y$18</c:f>
              <c:numCache>
                <c:formatCode>General</c:formatCode>
                <c:ptCount val="12"/>
              </c:numCache>
            </c:numRef>
          </c:val>
        </c:ser>
        <c:ser>
          <c:idx val="8"/>
          <c:order val="8"/>
          <c:tx>
            <c:strRef>
              <c:f>使用電力量!$Z$4</c:f>
              <c:strCache>
                <c:ptCount val="1"/>
              </c:strCache>
            </c:strRef>
          </c:tx>
          <c:spPr>
            <a:solidFill>
              <a:srgbClr val="CC66FF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使用電力量!$A$7:$A$18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使用電力量!$Z$7:$Z$18</c:f>
              <c:numCache>
                <c:formatCode>General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44704"/>
        <c:axId val="17538048"/>
      </c:barChart>
      <c:lineChart>
        <c:grouping val="standard"/>
        <c:varyColors val="0"/>
        <c:ser>
          <c:idx val="9"/>
          <c:order val="9"/>
          <c:tx>
            <c:strRef>
              <c:f>使用電力量!$AC$3:$AC$4</c:f>
              <c:strCache>
                <c:ptCount val="1"/>
                <c:pt idx="0">
                  <c:v>流入水量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noFill/>
              </a:ln>
            </c:spPr>
          </c:marker>
          <c:val>
            <c:numRef>
              <c:f>使用電力量!$AC$7:$AC$18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52512"/>
        <c:axId val="17546240"/>
      </c:lineChart>
      <c:valAx>
        <c:axId val="1753804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ja-JP" altLang="ja-JP" sz="800" b="0" i="0" baseline="0">
                    <a:effectLst/>
                  </a:rPr>
                  <a:t>流入水量</a:t>
                </a:r>
                <a:r>
                  <a:rPr lang="en-US" altLang="ja-JP" sz="800" b="0" i="0" baseline="0">
                    <a:effectLst/>
                  </a:rPr>
                  <a:t>[m</a:t>
                </a:r>
                <a:r>
                  <a:rPr lang="en-US" altLang="ja-JP" sz="800" b="0" i="0" baseline="30000">
                    <a:effectLst/>
                  </a:rPr>
                  <a:t>3</a:t>
                </a:r>
                <a:r>
                  <a:rPr lang="en-US" altLang="ja-JP" sz="800" b="0" i="0" baseline="0">
                    <a:effectLst/>
                  </a:rPr>
                  <a:t>]</a:t>
                </a:r>
                <a:endParaRPr lang="ja-JP" altLang="ja-JP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5.1769383086043509E-4"/>
              <c:y val="3.3276479998459985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7544704"/>
        <c:crosses val="max"/>
        <c:crossBetween val="between"/>
      </c:valAx>
      <c:catAx>
        <c:axId val="17544704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7538048"/>
        <c:crosses val="autoZero"/>
        <c:auto val="0"/>
        <c:lblAlgn val="ctr"/>
        <c:lblOffset val="100"/>
        <c:noMultiLvlLbl val="0"/>
      </c:catAx>
      <c:valAx>
        <c:axId val="17546240"/>
        <c:scaling>
          <c:orientation val="minMax"/>
        </c:scaling>
        <c:delete val="0"/>
        <c:axPos val="l"/>
        <c:majorGridlines>
          <c:spPr>
            <a:ln w="6350">
              <a:solidFill>
                <a:srgbClr val="000000"/>
              </a:solidFill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電力使用量</a:t>
                </a:r>
                <a:r>
                  <a:rPr lang="en-US" altLang="ja-JP" sz="800" b="0"/>
                  <a:t>[kWh]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.66605930555555559"/>
              <c:y val="3.3276479998460193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 w="6350">
            <a:solidFill>
              <a:srgbClr val="000000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7552512"/>
        <c:crosses val="autoZero"/>
        <c:crossBetween val="between"/>
      </c:valAx>
      <c:catAx>
        <c:axId val="17552512"/>
        <c:scaling>
          <c:orientation val="minMax"/>
        </c:scaling>
        <c:delete val="1"/>
        <c:axPos val="b"/>
        <c:majorTickMark val="out"/>
        <c:minorTickMark val="none"/>
        <c:tickLblPos val="nextTo"/>
        <c:crossAx val="17546240"/>
        <c:crosses val="autoZero"/>
        <c:auto val="0"/>
        <c:lblAlgn val="ctr"/>
        <c:lblOffset val="100"/>
        <c:noMultiLvlLbl val="0"/>
      </c:catAx>
      <c:spPr>
        <a:ln w="63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108233157113295"/>
          <c:y val="6.4796178825974993E-2"/>
          <c:w val="0.19742341728913365"/>
          <c:h val="0.87040720490253931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2"/>
          <c:y val="0.11135934500724723"/>
          <c:w val="0.90352739463601528"/>
          <c:h val="0.80417949621968898"/>
        </c:manualLayout>
      </c:layout>
      <c:lineChart>
        <c:grouping val="standard"/>
        <c:varyColors val="0"/>
        <c:ser>
          <c:idx val="0"/>
          <c:order val="0"/>
          <c:tx>
            <c:strRef>
              <c:f>放流水!$S$3:$S$4</c:f>
              <c:strCache>
                <c:ptCount val="1"/>
                <c:pt idx="0">
                  <c:v>COD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放流水!$A$8:$A$19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放流水!$S$8:$S$19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放流水!$T$3:$T$4</c:f>
              <c:strCache>
                <c:ptCount val="1"/>
                <c:pt idx="0">
                  <c:v>BOD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放流水!$A$8:$A$19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放流水!$T$8:$T$19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tx>
            <c:strRef>
              <c:f>放流水!$U$3:$U$4</c:f>
              <c:strCache>
                <c:ptCount val="1"/>
                <c:pt idx="0">
                  <c:v>SS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6"/>
            <c:spPr>
              <a:solidFill>
                <a:srgbClr val="FF0066"/>
              </a:solidFill>
              <a:ln>
                <a:noFill/>
              </a:ln>
            </c:spPr>
          </c:marker>
          <c:cat>
            <c:numRef>
              <c:f>放流水!$A$8:$A$19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放流水!$U$8:$U$19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3136"/>
        <c:axId val="18432768"/>
      </c:lineChart>
      <c:lineChart>
        <c:grouping val="standard"/>
        <c:varyColors val="0"/>
        <c:ser>
          <c:idx val="3"/>
          <c:order val="3"/>
          <c:tx>
            <c:strRef>
              <c:f>放流水!$Q$3:$Q$4</c:f>
              <c:strCache>
                <c:ptCount val="1"/>
                <c:pt idx="0">
                  <c:v>透視度</c:v>
                </c:pt>
              </c:strCache>
            </c:strRef>
          </c:tx>
          <c:spPr>
            <a:ln w="12700">
              <a:solidFill>
                <a:srgbClr val="0070C0"/>
              </a:solidFill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val>
            <c:numRef>
              <c:f>放流水!$Q$8:$Q$19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6480"/>
        <c:axId val="18434304"/>
      </c:lineChart>
      <c:catAx>
        <c:axId val="18283136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432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32768"/>
        <c:scaling>
          <c:orientation val="minMax"/>
          <c:max val="25"/>
          <c:min val="0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283136"/>
        <c:crosses val="autoZero"/>
        <c:crossBetween val="between"/>
        <c:majorUnit val="5"/>
      </c:valAx>
      <c:valAx>
        <c:axId val="18434304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透視度</a:t>
                </a:r>
                <a:r>
                  <a:rPr lang="en-US" altLang="ja-JP" sz="800" b="0"/>
                  <a:t>[cm]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.89369214559386978"/>
              <c:y val="2.3377088091464378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8436480"/>
        <c:crosses val="max"/>
        <c:crossBetween val="between"/>
        <c:majorUnit val="10"/>
        <c:minorUnit val="0.4"/>
      </c:valAx>
      <c:catAx>
        <c:axId val="18436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8434304"/>
        <c:crosses val="autoZero"/>
        <c:auto val="1"/>
        <c:lblAlgn val="ctr"/>
        <c:lblOffset val="100"/>
        <c:noMultiLvlLbl val="0"/>
      </c:cat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7095517241379308"/>
          <c:y val="5.5555579858083924E-3"/>
          <c:w val="0.45660191570881226"/>
          <c:h val="8.7040720490253937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2"/>
          <c:y val="0.11135934500724723"/>
          <c:w val="0.89136264367816087"/>
          <c:h val="0.80417949621968898"/>
        </c:manualLayout>
      </c:layout>
      <c:lineChart>
        <c:grouping val="standard"/>
        <c:varyColors val="0"/>
        <c:ser>
          <c:idx val="0"/>
          <c:order val="0"/>
          <c:tx>
            <c:strRef>
              <c:f>反応タンク試験!$AK$3:$AK$4</c:f>
              <c:strCache>
                <c:ptCount val="1"/>
                <c:pt idx="0">
                  <c:v>BOD/MLSS負荷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反応タンク試験!$A$8:$A$19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反応タンク試験!$AK$8:$AK$19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58048"/>
        <c:axId val="18659968"/>
      </c:lineChart>
      <c:catAx>
        <c:axId val="18658048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659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659968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,##0.00_ 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8658048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7095517241379308"/>
          <c:y val="5.5555579858083924E-3"/>
          <c:w val="0.45660191570881226"/>
          <c:h val="8.7040720490253937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2"/>
          <c:y val="0.11135934500724723"/>
          <c:w val="0.90352739463601528"/>
          <c:h val="0.80417949621968898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脱水汚泥等搬出量!$J$3</c:f>
              <c:strCache>
                <c:ptCount val="1"/>
                <c:pt idx="0">
                  <c:v>脱水汚泥等搬出量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val>
            <c:numRef>
              <c:f>脱水汚泥等搬出量!$J$8:$J$19</c:f>
              <c:numCache>
                <c:formatCode>General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14560"/>
        <c:axId val="19312640"/>
      </c:barChart>
      <c:lineChart>
        <c:grouping val="standard"/>
        <c:varyColors val="0"/>
        <c:ser>
          <c:idx val="1"/>
          <c:order val="0"/>
          <c:tx>
            <c:strRef>
              <c:f>脱水汚泥等搬出量!$K$3</c:f>
              <c:strCache>
                <c:ptCount val="1"/>
                <c:pt idx="0">
                  <c:v>流入水量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脱水汚泥等搬出量!$A$8:$A$19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脱水汚泥等搬出量!$K$8:$K$19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0352"/>
        <c:axId val="19302272"/>
      </c:lineChart>
      <c:catAx>
        <c:axId val="19300352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9302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302272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流入水量</a:t>
                </a:r>
                <a:r>
                  <a:rPr lang="en-US" altLang="ja-JP" sz="800" b="0"/>
                  <a:t>[m</a:t>
                </a:r>
                <a:r>
                  <a:rPr lang="en-US" altLang="ja-JP" sz="800" b="0" baseline="30000"/>
                  <a:t>3</a:t>
                </a:r>
                <a:r>
                  <a:rPr lang="en-US" altLang="ja-JP" sz="800" b="0"/>
                  <a:t>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"/>
              <c:y val="2.9663180080131283E-3"/>
            </c:manualLayout>
          </c:layout>
          <c:overlay val="0"/>
        </c:title>
        <c:numFmt formatCode="#,##0_ 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9300352"/>
        <c:crosses val="autoZero"/>
        <c:crossBetween val="between"/>
      </c:valAx>
      <c:valAx>
        <c:axId val="19312640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脱水汚泥等</a:t>
                </a:r>
                <a:r>
                  <a:rPr lang="en-US" altLang="ja-JP" sz="800" b="0"/>
                  <a:t>[t]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.9123285440613027"/>
              <c:y val="4.6329854037556305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ja-JP"/>
          </a:p>
        </c:txPr>
        <c:crossAx val="19314560"/>
        <c:crosses val="max"/>
        <c:crossBetween val="between"/>
      </c:valAx>
      <c:catAx>
        <c:axId val="19314560"/>
        <c:scaling>
          <c:orientation val="minMax"/>
        </c:scaling>
        <c:delete val="1"/>
        <c:axPos val="b"/>
        <c:majorTickMark val="out"/>
        <c:minorTickMark val="none"/>
        <c:tickLblPos val="nextTo"/>
        <c:crossAx val="19312640"/>
        <c:crosses val="autoZero"/>
        <c:auto val="1"/>
        <c:lblAlgn val="ctr"/>
        <c:lblOffset val="100"/>
        <c:noMultiLvlLbl val="0"/>
      </c:cat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285172413793104"/>
          <c:y val="5.5555579858083924E-3"/>
          <c:w val="0.41846743295019156"/>
          <c:h val="9.0748071193381963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2"/>
          <c:y val="0.11135934500724723"/>
          <c:w val="0.90352739463601528"/>
          <c:h val="0.7875126859142606"/>
        </c:manualLayout>
      </c:layout>
      <c:lineChart>
        <c:grouping val="standard"/>
        <c:varyColors val="0"/>
        <c:ser>
          <c:idx val="1"/>
          <c:order val="0"/>
          <c:tx>
            <c:strRef>
              <c:f>沈砂・しさ発生量!$H$4</c:f>
              <c:strCache>
                <c:ptCount val="1"/>
                <c:pt idx="0">
                  <c:v>ポンプ場沈砂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沈砂・しさ発生量!$A$7:$A$18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沈砂・しさ発生量!$H$7:$H$18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0"/>
          <c:order val="1"/>
          <c:tx>
            <c:strRef>
              <c:f>沈砂・しさ発生量!$I$4</c:f>
              <c:strCache>
                <c:ptCount val="1"/>
                <c:pt idx="0">
                  <c:v>ポンプ場しさ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x"/>
            <c:size val="6"/>
            <c:spPr>
              <a:noFill/>
              <a:ln w="12700">
                <a:solidFill>
                  <a:srgbClr val="002060"/>
                </a:solidFill>
              </a:ln>
            </c:spPr>
          </c:marker>
          <c:cat>
            <c:numRef>
              <c:f>沈砂・しさ発生量!$A$7:$A$18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沈砂・しさ発生量!$I$7:$I$18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tx>
            <c:strRef>
              <c:f>沈砂・しさ発生量!$J$4</c:f>
              <c:strCache>
                <c:ptCount val="1"/>
                <c:pt idx="0">
                  <c:v>処理場沈砂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沈砂・しさ発生量!$A$7:$A$18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沈砂・しさ発生量!$J$7:$J$18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tx>
            <c:strRef>
              <c:f>沈砂・しさ発生量!$K$4</c:f>
              <c:strCache>
                <c:ptCount val="1"/>
                <c:pt idx="0">
                  <c:v>処理場しさ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5"/>
            <c:spPr>
              <a:solidFill>
                <a:srgbClr val="FF0066"/>
              </a:solidFill>
              <a:ln w="12700">
                <a:noFill/>
              </a:ln>
            </c:spPr>
          </c:marker>
          <c:cat>
            <c:numRef>
              <c:f>沈砂・しさ発生量!$A$7:$A$18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沈砂・しさ発生量!$K$7:$K$18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16736"/>
        <c:axId val="47579904"/>
      </c:lineChart>
      <c:catAx>
        <c:axId val="19716736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47579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7579904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/>
                </a:pPr>
                <a:r>
                  <a:rPr lang="ja-JP" altLang="en-US" sz="800" b="0"/>
                  <a:t>沈砂・しさ発生量</a:t>
                </a:r>
                <a:r>
                  <a:rPr lang="en-US" altLang="ja-JP" sz="800" b="0"/>
                  <a:t>[kg]</a:t>
                </a:r>
                <a:endParaRPr lang="ja-JP" altLang="en-US" sz="800" b="0"/>
              </a:p>
            </c:rich>
          </c:tx>
          <c:layout>
            <c:manualLayout>
              <c:xMode val="edge"/>
              <c:yMode val="edge"/>
              <c:x val="0"/>
              <c:y val="2.9663180080131283E-3"/>
            </c:manualLayout>
          </c:layout>
          <c:overlay val="0"/>
        </c:title>
        <c:numFmt formatCode="#,##0_ 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/>
            </a:pPr>
            <a:endParaRPr lang="ja-JP"/>
          </a:p>
        </c:txPr>
        <c:crossAx val="19716736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285172413793104"/>
          <c:y val="5.5555579858083924E-3"/>
          <c:w val="0.70714899642584694"/>
          <c:h val="8.4997507423265159E-2"/>
        </c:manualLayout>
      </c:layout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 alignWithMargins="0"/>
    <c:pageMargins b="0" l="0.14000000000000001" r="0" t="0.6" header="0" footer="0"/>
    <c:pageSetup paperSize="9" orientation="landscape" horizontalDpi="400" verticalDpi="4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24</xdr:row>
      <xdr:rowOff>0</xdr:rowOff>
    </xdr:from>
    <xdr:to>
      <xdr:col>8</xdr:col>
      <xdr:colOff>428925</xdr:colOff>
      <xdr:row>39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23</xdr:row>
      <xdr:rowOff>8235</xdr:rowOff>
    </xdr:from>
    <xdr:ext cx="1563111" cy="239415"/>
    <xdr:sp macro="" textlink="">
      <xdr:nvSpPr>
        <xdr:cNvPr id="3" name="テキスト ボックス 2"/>
        <xdr:cNvSpPr txBox="1"/>
      </xdr:nvSpPr>
      <xdr:spPr>
        <a:xfrm>
          <a:off x="0" y="4084935"/>
          <a:ext cx="1563111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流入水量・雨量トレンドグラフ</a:t>
          </a:r>
        </a:p>
      </xdr:txBody>
    </xdr:sp>
    <xdr:clientData/>
  </xdr:oneCellAnchor>
  <xdr:twoCellAnchor editAs="absolute">
    <xdr:from>
      <xdr:col>9</xdr:col>
      <xdr:colOff>161625</xdr:colOff>
      <xdr:row>24</xdr:row>
      <xdr:rowOff>0</xdr:rowOff>
    </xdr:from>
    <xdr:to>
      <xdr:col>14</xdr:col>
      <xdr:colOff>0</xdr:colOff>
      <xdr:row>39</xdr:row>
      <xdr:rowOff>142874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9</xdr:col>
      <xdr:colOff>161925</xdr:colOff>
      <xdr:row>23</xdr:row>
      <xdr:rowOff>8235</xdr:rowOff>
    </xdr:from>
    <xdr:ext cx="2529017" cy="239415"/>
    <xdr:sp macro="" textlink="">
      <xdr:nvSpPr>
        <xdr:cNvPr id="5" name="テキスト ボックス 4"/>
        <xdr:cNvSpPr txBox="1"/>
      </xdr:nvSpPr>
      <xdr:spPr>
        <a:xfrm>
          <a:off x="5581650" y="4084935"/>
          <a:ext cx="2529017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lang="ja-JP" altLang="ja-JP" sz="10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日平均・日最大・日最小流入水量</a:t>
          </a:r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トレンドグラフ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0.00088</cdr:x>
      <cdr:y>0</cdr:y>
    </cdr:from>
    <cdr:to>
      <cdr:x>0.29366</cdr:x>
      <cdr:y>0.07424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594" y="0"/>
          <a:ext cx="1528294" cy="169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18000" rIns="36000" bIns="18000" rtlCol="0">
          <a:spAutoFit/>
        </a:bodyPr>
        <a:lstStyle xmlns:a="http://schemas.openxmlformats.org/drawingml/2006/main"/>
        <a:p xmlns:a="http://schemas.openxmlformats.org/drawingml/2006/main">
          <a:r>
            <a:rPr lang="en-US" altLang="ja-JP" sz="800">
              <a:latin typeface="+mn-ea"/>
              <a:ea typeface="+mn-ea"/>
            </a:rPr>
            <a:t>BOD/MLSS</a:t>
          </a:r>
          <a:r>
            <a:rPr lang="ja-JP" altLang="en-US" sz="800">
              <a:latin typeface="+mn-ea"/>
              <a:ea typeface="+mn-ea"/>
            </a:rPr>
            <a:t>負荷</a:t>
          </a:r>
          <a:r>
            <a:rPr lang="en-US" altLang="ja-JP" sz="800">
              <a:latin typeface="+mn-ea"/>
              <a:ea typeface="+mn-ea"/>
            </a:rPr>
            <a:t>[kgBOD/kgSS/d]</a:t>
          </a:r>
          <a:endParaRPr lang="ja-JP" altLang="en-US" sz="800">
            <a:latin typeface="+mn-ea"/>
            <a:ea typeface="+mn-ea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23</xdr:row>
      <xdr:rowOff>1</xdr:rowOff>
    </xdr:from>
    <xdr:to>
      <xdr:col>7</xdr:col>
      <xdr:colOff>1657650</xdr:colOff>
      <xdr:row>39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22</xdr:row>
      <xdr:rowOff>8236</xdr:rowOff>
    </xdr:from>
    <xdr:ext cx="1949371" cy="239415"/>
    <xdr:sp macro="" textlink="">
      <xdr:nvSpPr>
        <xdr:cNvPr id="3" name="テキスト ボックス 2"/>
        <xdr:cNvSpPr txBox="1"/>
      </xdr:nvSpPr>
      <xdr:spPr>
        <a:xfrm>
          <a:off x="0" y="3884911"/>
          <a:ext cx="1949371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流入水量・脱水汚泥等トレンドグラフ</a:t>
          </a:r>
        </a:p>
      </xdr:txBody>
    </xdr:sp>
    <xdr:clientData/>
  </xdr:one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22</xdr:row>
      <xdr:rowOff>0</xdr:rowOff>
    </xdr:from>
    <xdr:to>
      <xdr:col>5</xdr:col>
      <xdr:colOff>2743500</xdr:colOff>
      <xdr:row>38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20</xdr:row>
      <xdr:rowOff>8236</xdr:rowOff>
    </xdr:from>
    <xdr:ext cx="963460" cy="239415"/>
    <xdr:sp macro="" textlink="">
      <xdr:nvSpPr>
        <xdr:cNvPr id="3" name="テキスト ボックス 2"/>
        <xdr:cNvSpPr txBox="1"/>
      </xdr:nvSpPr>
      <xdr:spPr>
        <a:xfrm>
          <a:off x="0" y="3742036"/>
          <a:ext cx="963460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沈砂・しさ発生量</a:t>
          </a:r>
        </a:p>
      </xdr:txBody>
    </xdr:sp>
    <xdr:clientData/>
  </xdr:one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22</xdr:row>
      <xdr:rowOff>0</xdr:rowOff>
    </xdr:from>
    <xdr:to>
      <xdr:col>12</xdr:col>
      <xdr:colOff>465825</xdr:colOff>
      <xdr:row>37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21</xdr:row>
      <xdr:rowOff>8235</xdr:rowOff>
    </xdr:from>
    <xdr:ext cx="1949371" cy="239415"/>
    <xdr:sp macro="" textlink="">
      <xdr:nvSpPr>
        <xdr:cNvPr id="3" name="テキスト ボックス 2"/>
        <xdr:cNvSpPr txBox="1"/>
      </xdr:nvSpPr>
      <xdr:spPr>
        <a:xfrm>
          <a:off x="0" y="3799185"/>
          <a:ext cx="1949371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流入水量・使用電力量トレンドグラフ</a:t>
          </a:r>
        </a:p>
      </xdr:txBody>
    </xdr:sp>
    <xdr:clientData/>
  </xdr:one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24</xdr:row>
      <xdr:rowOff>1</xdr:rowOff>
    </xdr:from>
    <xdr:to>
      <xdr:col>12</xdr:col>
      <xdr:colOff>143175</xdr:colOff>
      <xdr:row>40</xdr:row>
      <xdr:rowOff>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300</xdr:colOff>
      <xdr:row>23</xdr:row>
      <xdr:rowOff>8236</xdr:rowOff>
    </xdr:from>
    <xdr:ext cx="1354721" cy="239415"/>
    <xdr:sp macro="" textlink="">
      <xdr:nvSpPr>
        <xdr:cNvPr id="6" name="テキスト ボックス 5"/>
        <xdr:cNvSpPr txBox="1"/>
      </xdr:nvSpPr>
      <xdr:spPr>
        <a:xfrm>
          <a:off x="300" y="4170661"/>
          <a:ext cx="1354721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放流水質の月変動グラフ</a:t>
          </a:r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0.50099</cdr:x>
      <cdr:y>0.84963</cdr:y>
    </cdr:from>
    <cdr:to>
      <cdr:x>0.50099</cdr:x>
      <cdr:y>0.84963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8022" y="56114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0.4168</cdr:x>
      <cdr:y>0.95854</cdr:y>
    </cdr:from>
    <cdr:to>
      <cdr:x>0.46131</cdr:x>
      <cdr:y>0.99106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1950" y="6330306"/>
          <a:ext cx="519082" cy="214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0.27602</cdr:x>
      <cdr:y>0.94326</cdr:y>
    </cdr:from>
    <cdr:to>
      <cdr:x>0.32929</cdr:x>
      <cdr:y>0.99278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41120" y="6229470"/>
          <a:ext cx="923915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4DA0521-E535-471E-9DCF-CBBC205DF184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0.65389</cdr:x>
      <cdr:y>0.94326</cdr:y>
    </cdr:from>
    <cdr:to>
      <cdr:x>0.6918</cdr:x>
      <cdr:y>0.99278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7655717" y="6229470"/>
          <a:ext cx="663133" cy="3269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6DF72EE-BA8B-4F2C-90B4-A558AEE4656D}" type="TxLink"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0.3476</cdr:x>
      <cdr:y>0.11144</cdr:y>
    </cdr:from>
    <cdr:to>
      <cdr:x>0.46864</cdr:x>
      <cdr:y>0.16294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2385425" y="738765"/>
          <a:ext cx="2098679" cy="3399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79E4967-6527-4BDE-9F2A-5594D302A096}" type="TxLink"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pPr algn="ctr" rtl="0">
              <a:defRPr sz="1000"/>
            </a:pPr>
            <a:t></a:t>
          </a:fld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0.9225</cdr:y>
    </cdr:from>
    <cdr:to>
      <cdr:x>0</cdr:x>
      <cdr:y>0.9225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6410325"/>
          <a:ext cx="504825" cy="552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5755447"/>
          <a:ext cx="421682" cy="538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0.00088</cdr:x>
      <cdr:y>0</cdr:y>
    </cdr:from>
    <cdr:to>
      <cdr:x>0.19412</cdr:x>
      <cdr:y>0.07424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586" y="0"/>
          <a:ext cx="1008729" cy="169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18000" rIns="36000" bIns="18000" rtlCol="0">
          <a:spAutoFit/>
        </a:bodyPr>
        <a:lstStyle xmlns:a="http://schemas.openxmlformats.org/drawingml/2006/main"/>
        <a:p xmlns:a="http://schemas.openxmlformats.org/drawingml/2006/main">
          <a:r>
            <a:rPr lang="en-US" altLang="ja-JP" sz="800">
              <a:latin typeface="+mn-ea"/>
              <a:ea typeface="+mn-ea"/>
            </a:rPr>
            <a:t>COD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BOD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SS[mg/L]</a:t>
          </a:r>
          <a:endParaRPr lang="ja-JP" altLang="en-US" sz="800">
            <a:latin typeface="+mn-ea"/>
            <a:ea typeface="+mn-ea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0</xdr:colOff>
      <xdr:row>4</xdr:row>
      <xdr:rowOff>0</xdr:rowOff>
    </xdr:to>
    <xdr:cxnSp macro="">
      <xdr:nvCxnSpPr>
        <xdr:cNvPr id="5" name="直線コネクタ 4"/>
        <xdr:cNvCxnSpPr/>
      </xdr:nvCxnSpPr>
      <xdr:spPr>
        <a:xfrm>
          <a:off x="0" y="533400"/>
          <a:ext cx="1362075" cy="28575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9225</xdr:colOff>
      <xdr:row>24</xdr:row>
      <xdr:rowOff>1</xdr:rowOff>
    </xdr:from>
    <xdr:to>
      <xdr:col>14</xdr:col>
      <xdr:colOff>76200</xdr:colOff>
      <xdr:row>40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23</xdr:row>
      <xdr:rowOff>8236</xdr:rowOff>
    </xdr:from>
    <xdr:ext cx="1739441" cy="239415"/>
    <xdr:sp macro="" textlink="">
      <xdr:nvSpPr>
        <xdr:cNvPr id="3" name="テキスト ボックス 2"/>
        <xdr:cNvSpPr txBox="1"/>
      </xdr:nvSpPr>
      <xdr:spPr>
        <a:xfrm>
          <a:off x="0" y="4027786"/>
          <a:ext cx="1739441" cy="239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en-US" altLang="ja-JP" sz="1000" b="1">
              <a:latin typeface="MS UI Gothic" panose="020B0600070205080204" pitchFamily="50" charset="-128"/>
              <a:ea typeface="MS UI Gothic" panose="020B0600070205080204" pitchFamily="50" charset="-128"/>
            </a:rPr>
            <a:t>BOD/MLSS</a:t>
          </a:r>
          <a:r>
            <a:rPr kumimoji="1" lang="ja-JP" altLang="en-US" sz="1000" b="1">
              <a:latin typeface="MS UI Gothic" panose="020B0600070205080204" pitchFamily="50" charset="-128"/>
              <a:ea typeface="MS UI Gothic" panose="020B0600070205080204" pitchFamily="50" charset="-128"/>
            </a:rPr>
            <a:t>負荷の月変動グラフ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200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0000"/>
      </a:accent1>
      <a:accent2>
        <a:srgbClr val="FFC000"/>
      </a:accent2>
      <a:accent3>
        <a:srgbClr val="FFFF00"/>
      </a:accent3>
      <a:accent4>
        <a:srgbClr val="00B050"/>
      </a:accent4>
      <a:accent5>
        <a:srgbClr val="00B0F0"/>
      </a:accent5>
      <a:accent6>
        <a:srgbClr val="0070C0"/>
      </a:accent6>
      <a:hlink>
        <a:srgbClr val="0070C0"/>
      </a:hlink>
      <a:folHlink>
        <a:srgbClr val="7030A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1"/>
  <sheetViews>
    <sheetView tabSelected="1" view="pageBreakPreview" zoomScaleNormal="100" zoomScaleSheetLayoutView="100" workbookViewId="0">
      <selection activeCell="O1" sqref="O1"/>
    </sheetView>
  </sheetViews>
  <sheetFormatPr defaultRowHeight="10.5" x14ac:dyDescent="0.15"/>
  <cols>
    <col min="1" max="1" width="6.125" style="7" customWidth="1"/>
    <col min="2" max="10" width="8.125" style="7" customWidth="1"/>
    <col min="11" max="11" width="3.625" style="7" customWidth="1"/>
    <col min="12" max="13" width="8.125" style="7" customWidth="1"/>
    <col min="14" max="14" width="42.625" style="7" customWidth="1"/>
    <col min="15" max="27" width="4.625" style="7" customWidth="1"/>
    <col min="28" max="16384" width="9" style="7"/>
  </cols>
  <sheetData>
    <row r="1" spans="1:41" s="6" customFormat="1" ht="21" customHeight="1" x14ac:dyDescent="0.15">
      <c r="A1" s="22" t="s">
        <v>107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41" s="6" customFormat="1" ht="21" customHeight="1" x14ac:dyDescent="0.15">
      <c r="A2" s="23" t="str">
        <f>"1.流入水量　"&amp;Q2&amp;"年度分"</f>
        <v>1.流入水量　年度分</v>
      </c>
      <c r="B2" s="24"/>
      <c r="C2" s="24"/>
      <c r="D2" s="24"/>
      <c r="E2" s="24"/>
      <c r="H2" s="24"/>
      <c r="I2" s="24"/>
      <c r="J2" s="14"/>
      <c r="K2" s="14"/>
      <c r="L2" s="14"/>
      <c r="M2" s="14"/>
      <c r="N2" s="14"/>
      <c r="P2" s="31" t="s">
        <v>36</v>
      </c>
      <c r="Q2" s="49"/>
    </row>
    <row r="3" spans="1:41" s="6" customFormat="1" ht="12" customHeight="1" x14ac:dyDescent="0.15">
      <c r="A3" s="189" t="s">
        <v>23</v>
      </c>
      <c r="B3" s="189" t="s">
        <v>1</v>
      </c>
      <c r="C3" s="189" t="s">
        <v>17</v>
      </c>
      <c r="D3" s="189" t="s">
        <v>18</v>
      </c>
      <c r="E3" s="189" t="s">
        <v>19</v>
      </c>
      <c r="F3" s="189" t="s">
        <v>2</v>
      </c>
      <c r="G3" s="189" t="s">
        <v>0</v>
      </c>
      <c r="H3" s="189" t="s">
        <v>20</v>
      </c>
      <c r="I3" s="189" t="s">
        <v>21</v>
      </c>
      <c r="J3" s="189" t="s">
        <v>22</v>
      </c>
      <c r="K3" s="25"/>
      <c r="L3" s="191" t="s">
        <v>35</v>
      </c>
      <c r="M3" s="193" t="s">
        <v>28</v>
      </c>
      <c r="P3" s="189" t="s">
        <v>1</v>
      </c>
      <c r="Q3" s="189" t="s">
        <v>37</v>
      </c>
      <c r="R3" s="189" t="s">
        <v>38</v>
      </c>
      <c r="S3" s="189" t="s">
        <v>39</v>
      </c>
      <c r="T3" s="189" t="s">
        <v>2</v>
      </c>
      <c r="U3" s="189" t="s">
        <v>0</v>
      </c>
      <c r="V3" s="189" t="s">
        <v>40</v>
      </c>
      <c r="W3" s="189" t="s">
        <v>41</v>
      </c>
      <c r="X3" s="189" t="s">
        <v>42</v>
      </c>
      <c r="Z3" s="191" t="s">
        <v>43</v>
      </c>
      <c r="AA3" s="195" t="s">
        <v>44</v>
      </c>
    </row>
    <row r="4" spans="1:41" s="15" customFormat="1" ht="48" customHeight="1" x14ac:dyDescent="0.15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25"/>
      <c r="L4" s="192"/>
      <c r="M4" s="194"/>
      <c r="P4" s="190"/>
      <c r="Q4" s="190"/>
      <c r="R4" s="190"/>
      <c r="S4" s="190"/>
      <c r="T4" s="190"/>
      <c r="U4" s="190"/>
      <c r="V4" s="190"/>
      <c r="W4" s="190"/>
      <c r="X4" s="190"/>
      <c r="Z4" s="192"/>
      <c r="AA4" s="196"/>
    </row>
    <row r="5" spans="1:41" s="13" customFormat="1" ht="12" customHeight="1" x14ac:dyDescent="0.15">
      <c r="A5" s="26"/>
      <c r="B5" s="27" t="s">
        <v>5</v>
      </c>
      <c r="C5" s="27" t="s">
        <v>5</v>
      </c>
      <c r="D5" s="27" t="s">
        <v>5</v>
      </c>
      <c r="E5" s="27" t="s">
        <v>5</v>
      </c>
      <c r="F5" s="27" t="s">
        <v>4</v>
      </c>
      <c r="G5" s="27"/>
      <c r="H5" s="27" t="s">
        <v>5</v>
      </c>
      <c r="I5" s="27" t="s">
        <v>5</v>
      </c>
      <c r="J5" s="27" t="s">
        <v>5</v>
      </c>
      <c r="K5" s="5"/>
      <c r="L5" s="27" t="s">
        <v>5</v>
      </c>
      <c r="M5" s="27" t="s">
        <v>31</v>
      </c>
      <c r="P5" s="28" t="s">
        <v>5</v>
      </c>
      <c r="Q5" s="28" t="s">
        <v>5</v>
      </c>
      <c r="R5" s="28" t="s">
        <v>5</v>
      </c>
      <c r="S5" s="28" t="s">
        <v>5</v>
      </c>
      <c r="T5" s="28" t="s">
        <v>4</v>
      </c>
      <c r="U5" s="28"/>
      <c r="V5" s="28" t="s">
        <v>5</v>
      </c>
      <c r="W5" s="28" t="s">
        <v>5</v>
      </c>
      <c r="X5" s="28" t="s">
        <v>5</v>
      </c>
      <c r="Z5" s="27" t="s">
        <v>5</v>
      </c>
      <c r="AA5" s="27" t="s">
        <v>31</v>
      </c>
    </row>
    <row r="6" spans="1:41" ht="11.25" customHeight="1" x14ac:dyDescent="0.15">
      <c r="A6" s="33" t="s">
        <v>30</v>
      </c>
      <c r="B6" s="34">
        <v>0</v>
      </c>
      <c r="C6" s="34">
        <v>0</v>
      </c>
      <c r="D6" s="35">
        <v>0</v>
      </c>
      <c r="E6" s="35">
        <v>0</v>
      </c>
      <c r="F6" s="35">
        <v>1</v>
      </c>
      <c r="G6" s="35">
        <v>0</v>
      </c>
      <c r="H6" s="35">
        <v>0</v>
      </c>
      <c r="I6" s="35">
        <v>0</v>
      </c>
      <c r="J6" s="35">
        <v>0</v>
      </c>
      <c r="K6" s="32"/>
      <c r="L6" s="35">
        <v>0</v>
      </c>
      <c r="M6" s="35">
        <v>0</v>
      </c>
      <c r="N6" s="5"/>
      <c r="O6" s="36"/>
      <c r="P6" s="28"/>
      <c r="Q6" s="28"/>
      <c r="R6" s="28"/>
      <c r="S6" s="28"/>
      <c r="T6" s="42"/>
      <c r="U6" s="42"/>
      <c r="V6" s="42"/>
      <c r="W6" s="43"/>
      <c r="X6" s="43"/>
      <c r="Y6" s="44"/>
      <c r="Z6" s="45"/>
      <c r="AA6" s="4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13"/>
      <c r="AN6" s="13"/>
      <c r="AO6" s="13"/>
    </row>
    <row r="7" spans="1:41" s="13" customFormat="1" ht="11.25" customHeight="1" x14ac:dyDescent="0.15">
      <c r="A7" s="16">
        <v>4</v>
      </c>
      <c r="B7" s="19" t="str">
        <f>IF(P7="","",TEXT(ROUND(P7,B$6),"#,##0"&amp;IF(B$6&gt;0,"."&amp;REPT("0",B$6),"")))</f>
        <v/>
      </c>
      <c r="C7" s="19" t="str">
        <f>IF(Q7="","",TEXT(ROUND(Q7,C$6),"#,##0"&amp;IF(C$6&gt;0,"."&amp;REPT("0",C$6),"")))</f>
        <v/>
      </c>
      <c r="D7" s="19" t="str">
        <f t="shared" ref="D7:M22" si="0">IF(R7="","",TEXT(ROUND(R7,D$6),"#,##0"&amp;IF(D$6&gt;0,"."&amp;REPT("0",D$6),"")))</f>
        <v/>
      </c>
      <c r="E7" s="19" t="str">
        <f t="shared" si="0"/>
        <v/>
      </c>
      <c r="F7" s="19" t="str">
        <f t="shared" si="0"/>
        <v/>
      </c>
      <c r="G7" s="19" t="str">
        <f t="shared" si="0"/>
        <v/>
      </c>
      <c r="H7" s="19" t="str">
        <f t="shared" si="0"/>
        <v/>
      </c>
      <c r="I7" s="19" t="str">
        <f t="shared" si="0"/>
        <v/>
      </c>
      <c r="J7" s="19" t="str">
        <f t="shared" si="0"/>
        <v/>
      </c>
      <c r="K7" s="20"/>
      <c r="L7" s="19" t="str">
        <f t="shared" si="0"/>
        <v/>
      </c>
      <c r="M7" s="19" t="str">
        <f t="shared" si="0"/>
        <v>365</v>
      </c>
      <c r="P7" s="19"/>
      <c r="Q7" s="19"/>
      <c r="R7" s="19"/>
      <c r="S7" s="19"/>
      <c r="T7" s="19"/>
      <c r="U7" s="19"/>
      <c r="V7" s="19"/>
      <c r="W7" s="19"/>
      <c r="X7" s="19"/>
      <c r="Y7" s="46"/>
      <c r="Z7" s="42"/>
      <c r="AA7" s="176">
        <f>DATEDIF(DATE(Q2,4,1),DATE(Q2+1,3,31),"d")+1</f>
        <v>365</v>
      </c>
    </row>
    <row r="8" spans="1:41" s="13" customFormat="1" ht="11.25" customHeight="1" x14ac:dyDescent="0.15">
      <c r="A8" s="16">
        <v>5</v>
      </c>
      <c r="B8" s="19" t="str">
        <f t="shared" ref="B8:C22" si="1">IF(P8="","",TEXT(ROUND(P8,B$6),"#,##0"&amp;IF(B$6&gt;0,"."&amp;REPT("0",B$6),"")))</f>
        <v/>
      </c>
      <c r="C8" s="19" t="str">
        <f t="shared" si="1"/>
        <v/>
      </c>
      <c r="D8" s="19" t="str">
        <f t="shared" si="0"/>
        <v/>
      </c>
      <c r="E8" s="19" t="str">
        <f t="shared" si="0"/>
        <v/>
      </c>
      <c r="F8" s="19" t="str">
        <f t="shared" si="0"/>
        <v/>
      </c>
      <c r="G8" s="19" t="str">
        <f t="shared" si="0"/>
        <v/>
      </c>
      <c r="H8" s="19" t="str">
        <f t="shared" si="0"/>
        <v/>
      </c>
      <c r="I8" s="19" t="str">
        <f t="shared" si="0"/>
        <v/>
      </c>
      <c r="J8" s="19" t="str">
        <f t="shared" si="0"/>
        <v/>
      </c>
      <c r="K8" s="20"/>
      <c r="P8" s="19"/>
      <c r="Q8" s="19"/>
      <c r="R8" s="19"/>
      <c r="S8" s="19"/>
      <c r="T8" s="19"/>
      <c r="U8" s="19"/>
      <c r="V8" s="19"/>
      <c r="W8" s="19"/>
      <c r="X8" s="19"/>
      <c r="Y8" s="46"/>
      <c r="Z8" s="46"/>
      <c r="AA8" s="46"/>
    </row>
    <row r="9" spans="1:41" s="13" customFormat="1" ht="11.25" customHeight="1" x14ac:dyDescent="0.15">
      <c r="A9" s="16">
        <v>6</v>
      </c>
      <c r="B9" s="19" t="str">
        <f t="shared" si="1"/>
        <v/>
      </c>
      <c r="C9" s="19" t="str">
        <f t="shared" si="1"/>
        <v/>
      </c>
      <c r="D9" s="19" t="str">
        <f t="shared" si="0"/>
        <v/>
      </c>
      <c r="E9" s="19" t="str">
        <f t="shared" si="0"/>
        <v/>
      </c>
      <c r="F9" s="19" t="str">
        <f t="shared" si="0"/>
        <v/>
      </c>
      <c r="G9" s="19" t="str">
        <f t="shared" si="0"/>
        <v/>
      </c>
      <c r="H9" s="19" t="str">
        <f t="shared" si="0"/>
        <v/>
      </c>
      <c r="I9" s="19" t="str">
        <f t="shared" si="0"/>
        <v/>
      </c>
      <c r="J9" s="19" t="str">
        <f t="shared" si="0"/>
        <v/>
      </c>
      <c r="K9" s="20"/>
      <c r="P9" s="19"/>
      <c r="Q9" s="19"/>
      <c r="R9" s="19"/>
      <c r="S9" s="19"/>
      <c r="T9" s="19"/>
      <c r="U9" s="19"/>
      <c r="V9" s="19"/>
      <c r="W9" s="19"/>
      <c r="X9" s="19"/>
      <c r="Y9" s="46"/>
      <c r="Z9" s="46"/>
      <c r="AA9" s="46"/>
    </row>
    <row r="10" spans="1:41" s="13" customFormat="1" ht="11.25" customHeight="1" x14ac:dyDescent="0.15">
      <c r="A10" s="16">
        <v>7</v>
      </c>
      <c r="B10" s="19" t="str">
        <f t="shared" si="1"/>
        <v/>
      </c>
      <c r="C10" s="19" t="str">
        <f t="shared" si="1"/>
        <v/>
      </c>
      <c r="D10" s="19" t="str">
        <f t="shared" si="0"/>
        <v/>
      </c>
      <c r="E10" s="19" t="str">
        <f t="shared" si="0"/>
        <v/>
      </c>
      <c r="F10" s="19" t="str">
        <f t="shared" si="0"/>
        <v/>
      </c>
      <c r="G10" s="19" t="str">
        <f t="shared" si="0"/>
        <v/>
      </c>
      <c r="H10" s="19" t="str">
        <f t="shared" si="0"/>
        <v/>
      </c>
      <c r="I10" s="19" t="str">
        <f t="shared" si="0"/>
        <v/>
      </c>
      <c r="J10" s="19" t="str">
        <f t="shared" si="0"/>
        <v/>
      </c>
      <c r="K10" s="20"/>
      <c r="P10" s="19"/>
      <c r="Q10" s="19"/>
      <c r="R10" s="19"/>
      <c r="S10" s="19"/>
      <c r="T10" s="19"/>
      <c r="U10" s="19"/>
      <c r="V10" s="19"/>
      <c r="W10" s="19"/>
      <c r="X10" s="19"/>
      <c r="Y10" s="46"/>
      <c r="Z10" s="46"/>
      <c r="AA10" s="46"/>
    </row>
    <row r="11" spans="1:41" s="13" customFormat="1" ht="11.25" customHeight="1" x14ac:dyDescent="0.15">
      <c r="A11" s="16">
        <v>8</v>
      </c>
      <c r="B11" s="19" t="str">
        <f t="shared" si="1"/>
        <v/>
      </c>
      <c r="C11" s="19" t="str">
        <f t="shared" si="1"/>
        <v/>
      </c>
      <c r="D11" s="19" t="str">
        <f t="shared" si="0"/>
        <v/>
      </c>
      <c r="E11" s="19" t="str">
        <f t="shared" si="0"/>
        <v/>
      </c>
      <c r="F11" s="19" t="str">
        <f t="shared" si="0"/>
        <v/>
      </c>
      <c r="G11" s="19" t="str">
        <f t="shared" si="0"/>
        <v/>
      </c>
      <c r="H11" s="19" t="str">
        <f t="shared" si="0"/>
        <v/>
      </c>
      <c r="I11" s="19" t="str">
        <f t="shared" si="0"/>
        <v/>
      </c>
      <c r="J11" s="19" t="str">
        <f t="shared" si="0"/>
        <v/>
      </c>
      <c r="K11" s="20"/>
      <c r="P11" s="19"/>
      <c r="Q11" s="19"/>
      <c r="R11" s="19"/>
      <c r="S11" s="19"/>
      <c r="T11" s="19"/>
      <c r="U11" s="19"/>
      <c r="V11" s="19"/>
      <c r="W11" s="19"/>
      <c r="X11" s="19"/>
      <c r="Y11" s="46"/>
      <c r="Z11" s="46"/>
      <c r="AA11" s="46"/>
    </row>
    <row r="12" spans="1:41" s="13" customFormat="1" ht="11.25" customHeight="1" x14ac:dyDescent="0.15">
      <c r="A12" s="16">
        <v>9</v>
      </c>
      <c r="B12" s="19" t="str">
        <f t="shared" si="1"/>
        <v/>
      </c>
      <c r="C12" s="19" t="str">
        <f t="shared" si="1"/>
        <v/>
      </c>
      <c r="D12" s="19" t="str">
        <f t="shared" si="0"/>
        <v/>
      </c>
      <c r="E12" s="19" t="str">
        <f t="shared" si="0"/>
        <v/>
      </c>
      <c r="F12" s="19" t="str">
        <f t="shared" si="0"/>
        <v/>
      </c>
      <c r="G12" s="19" t="str">
        <f t="shared" si="0"/>
        <v/>
      </c>
      <c r="H12" s="19" t="str">
        <f t="shared" si="0"/>
        <v/>
      </c>
      <c r="I12" s="19" t="str">
        <f t="shared" si="0"/>
        <v/>
      </c>
      <c r="J12" s="19" t="str">
        <f t="shared" si="0"/>
        <v/>
      </c>
      <c r="K12" s="20"/>
      <c r="P12" s="19"/>
      <c r="Q12" s="19"/>
      <c r="R12" s="19"/>
      <c r="S12" s="19"/>
      <c r="T12" s="19"/>
      <c r="U12" s="19"/>
      <c r="V12" s="19"/>
      <c r="W12" s="19"/>
      <c r="X12" s="19"/>
      <c r="Y12" s="46"/>
      <c r="Z12" s="46"/>
      <c r="AA12" s="46"/>
    </row>
    <row r="13" spans="1:41" s="13" customFormat="1" ht="11.25" customHeight="1" x14ac:dyDescent="0.15">
      <c r="A13" s="16">
        <v>10</v>
      </c>
      <c r="B13" s="19" t="str">
        <f t="shared" si="1"/>
        <v/>
      </c>
      <c r="C13" s="19" t="str">
        <f t="shared" si="1"/>
        <v/>
      </c>
      <c r="D13" s="19" t="str">
        <f t="shared" si="0"/>
        <v/>
      </c>
      <c r="E13" s="19" t="str">
        <f t="shared" si="0"/>
        <v/>
      </c>
      <c r="F13" s="19" t="str">
        <f t="shared" si="0"/>
        <v/>
      </c>
      <c r="G13" s="19" t="str">
        <f t="shared" si="0"/>
        <v/>
      </c>
      <c r="H13" s="19" t="str">
        <f t="shared" si="0"/>
        <v/>
      </c>
      <c r="I13" s="19" t="str">
        <f t="shared" si="0"/>
        <v/>
      </c>
      <c r="J13" s="19" t="str">
        <f t="shared" si="0"/>
        <v/>
      </c>
      <c r="K13" s="20"/>
      <c r="P13" s="19"/>
      <c r="Q13" s="19"/>
      <c r="R13" s="19"/>
      <c r="S13" s="19"/>
      <c r="T13" s="19"/>
      <c r="U13" s="19"/>
      <c r="V13" s="19"/>
      <c r="W13" s="19"/>
      <c r="X13" s="19"/>
      <c r="Y13" s="46"/>
      <c r="Z13" s="46"/>
      <c r="AA13" s="46"/>
    </row>
    <row r="14" spans="1:41" s="13" customFormat="1" ht="11.25" customHeight="1" x14ac:dyDescent="0.15">
      <c r="A14" s="16">
        <v>11</v>
      </c>
      <c r="B14" s="19" t="str">
        <f t="shared" si="1"/>
        <v/>
      </c>
      <c r="C14" s="19" t="str">
        <f t="shared" si="1"/>
        <v/>
      </c>
      <c r="D14" s="19" t="str">
        <f t="shared" si="0"/>
        <v/>
      </c>
      <c r="E14" s="19" t="str">
        <f t="shared" si="0"/>
        <v/>
      </c>
      <c r="F14" s="19" t="str">
        <f t="shared" si="0"/>
        <v/>
      </c>
      <c r="G14" s="19" t="str">
        <f t="shared" si="0"/>
        <v/>
      </c>
      <c r="H14" s="19" t="str">
        <f t="shared" si="0"/>
        <v/>
      </c>
      <c r="I14" s="19" t="str">
        <f t="shared" si="0"/>
        <v/>
      </c>
      <c r="J14" s="19" t="str">
        <f t="shared" si="0"/>
        <v/>
      </c>
      <c r="P14" s="19"/>
      <c r="Q14" s="19"/>
      <c r="R14" s="19"/>
      <c r="S14" s="19"/>
      <c r="T14" s="19"/>
      <c r="U14" s="19"/>
      <c r="V14" s="19"/>
      <c r="W14" s="19"/>
      <c r="X14" s="19"/>
      <c r="Y14" s="46"/>
      <c r="Z14" s="46"/>
      <c r="AA14" s="46"/>
    </row>
    <row r="15" spans="1:41" s="13" customFormat="1" ht="11.25" customHeight="1" x14ac:dyDescent="0.15">
      <c r="A15" s="16">
        <v>12</v>
      </c>
      <c r="B15" s="19" t="str">
        <f t="shared" si="1"/>
        <v/>
      </c>
      <c r="C15" s="19" t="str">
        <f t="shared" si="1"/>
        <v/>
      </c>
      <c r="D15" s="19" t="str">
        <f t="shared" si="0"/>
        <v/>
      </c>
      <c r="E15" s="19" t="str">
        <f t="shared" si="0"/>
        <v/>
      </c>
      <c r="F15" s="19" t="str">
        <f t="shared" si="0"/>
        <v/>
      </c>
      <c r="G15" s="19" t="str">
        <f t="shared" si="0"/>
        <v/>
      </c>
      <c r="H15" s="19" t="str">
        <f t="shared" si="0"/>
        <v/>
      </c>
      <c r="I15" s="19" t="str">
        <f t="shared" si="0"/>
        <v/>
      </c>
      <c r="J15" s="19" t="str">
        <f t="shared" si="0"/>
        <v/>
      </c>
      <c r="P15" s="19"/>
      <c r="Q15" s="19"/>
      <c r="R15" s="19"/>
      <c r="S15" s="19"/>
      <c r="T15" s="19"/>
      <c r="U15" s="19"/>
      <c r="V15" s="19"/>
      <c r="W15" s="19"/>
      <c r="X15" s="19"/>
      <c r="Y15" s="46"/>
      <c r="Z15" s="46"/>
      <c r="AA15" s="46"/>
    </row>
    <row r="16" spans="1:41" s="13" customFormat="1" ht="11.25" customHeight="1" x14ac:dyDescent="0.15">
      <c r="A16" s="16">
        <v>1</v>
      </c>
      <c r="B16" s="19" t="str">
        <f t="shared" si="1"/>
        <v/>
      </c>
      <c r="C16" s="19" t="str">
        <f t="shared" si="1"/>
        <v/>
      </c>
      <c r="D16" s="19" t="str">
        <f t="shared" si="0"/>
        <v/>
      </c>
      <c r="E16" s="19" t="str">
        <f t="shared" si="0"/>
        <v/>
      </c>
      <c r="F16" s="19" t="str">
        <f t="shared" si="0"/>
        <v/>
      </c>
      <c r="G16" s="19" t="str">
        <f t="shared" si="0"/>
        <v/>
      </c>
      <c r="H16" s="19" t="str">
        <f t="shared" si="0"/>
        <v/>
      </c>
      <c r="I16" s="19" t="str">
        <f t="shared" si="0"/>
        <v/>
      </c>
      <c r="J16" s="19" t="str">
        <f t="shared" si="0"/>
        <v/>
      </c>
      <c r="P16" s="19"/>
      <c r="Q16" s="19"/>
      <c r="R16" s="19"/>
      <c r="S16" s="19"/>
      <c r="T16" s="19"/>
      <c r="U16" s="19"/>
      <c r="V16" s="19"/>
      <c r="W16" s="19"/>
      <c r="X16" s="19"/>
      <c r="Y16" s="46"/>
      <c r="Z16" s="46"/>
      <c r="AA16" s="46"/>
    </row>
    <row r="17" spans="1:27" s="13" customFormat="1" ht="11.25" customHeight="1" x14ac:dyDescent="0.15">
      <c r="A17" s="16">
        <v>2</v>
      </c>
      <c r="B17" s="19" t="str">
        <f t="shared" si="1"/>
        <v/>
      </c>
      <c r="C17" s="19" t="str">
        <f t="shared" si="1"/>
        <v/>
      </c>
      <c r="D17" s="19" t="str">
        <f t="shared" si="0"/>
        <v/>
      </c>
      <c r="E17" s="19" t="str">
        <f t="shared" si="0"/>
        <v/>
      </c>
      <c r="F17" s="19" t="str">
        <f t="shared" si="0"/>
        <v/>
      </c>
      <c r="G17" s="19" t="str">
        <f t="shared" si="0"/>
        <v/>
      </c>
      <c r="H17" s="19" t="str">
        <f t="shared" si="0"/>
        <v/>
      </c>
      <c r="I17" s="19" t="str">
        <f t="shared" si="0"/>
        <v/>
      </c>
      <c r="J17" s="19" t="str">
        <f t="shared" si="0"/>
        <v/>
      </c>
      <c r="P17" s="19"/>
      <c r="Q17" s="19"/>
      <c r="R17" s="19"/>
      <c r="S17" s="19"/>
      <c r="T17" s="19"/>
      <c r="U17" s="19"/>
      <c r="V17" s="19"/>
      <c r="W17" s="19"/>
      <c r="X17" s="19"/>
      <c r="Y17" s="46"/>
      <c r="Z17" s="46"/>
      <c r="AA17" s="46"/>
    </row>
    <row r="18" spans="1:27" s="13" customFormat="1" ht="11.25" customHeight="1" thickBot="1" x14ac:dyDescent="0.2">
      <c r="A18" s="47">
        <v>3</v>
      </c>
      <c r="B18" s="48" t="str">
        <f t="shared" si="1"/>
        <v/>
      </c>
      <c r="C18" s="48" t="str">
        <f t="shared" si="1"/>
        <v/>
      </c>
      <c r="D18" s="48" t="str">
        <f t="shared" si="0"/>
        <v/>
      </c>
      <c r="E18" s="48" t="str">
        <f t="shared" si="0"/>
        <v/>
      </c>
      <c r="F18" s="48" t="str">
        <f t="shared" si="0"/>
        <v/>
      </c>
      <c r="G18" s="48" t="str">
        <f t="shared" si="0"/>
        <v/>
      </c>
      <c r="H18" s="48" t="str">
        <f t="shared" si="0"/>
        <v/>
      </c>
      <c r="I18" s="48" t="str">
        <f t="shared" si="0"/>
        <v/>
      </c>
      <c r="J18" s="48" t="str">
        <f t="shared" si="0"/>
        <v/>
      </c>
      <c r="P18" s="19"/>
      <c r="Q18" s="29"/>
      <c r="R18" s="19"/>
      <c r="S18" s="19"/>
      <c r="T18" s="19"/>
      <c r="U18" s="19"/>
      <c r="V18" s="19"/>
      <c r="W18" s="19"/>
      <c r="X18" s="19"/>
      <c r="Y18" s="46"/>
      <c r="Z18" s="46"/>
      <c r="AA18" s="46"/>
    </row>
    <row r="19" spans="1:27" s="13" customFormat="1" ht="11.25" customHeight="1" thickTop="1" x14ac:dyDescent="0.15">
      <c r="A19" s="114" t="s">
        <v>24</v>
      </c>
      <c r="B19" s="18" t="str">
        <f t="shared" si="1"/>
        <v/>
      </c>
      <c r="C19" s="30" t="s">
        <v>29</v>
      </c>
      <c r="D19" s="30" t="s">
        <v>29</v>
      </c>
      <c r="E19" s="30" t="s">
        <v>29</v>
      </c>
      <c r="F19" s="18" t="str">
        <f t="shared" si="0"/>
        <v/>
      </c>
      <c r="G19" s="18" t="str">
        <f t="shared" si="0"/>
        <v/>
      </c>
      <c r="H19" s="30" t="s">
        <v>29</v>
      </c>
      <c r="I19" s="30" t="s">
        <v>29</v>
      </c>
      <c r="J19" s="30" t="s">
        <v>29</v>
      </c>
      <c r="K19" s="17"/>
      <c r="L19" s="38" t="s">
        <v>32</v>
      </c>
      <c r="P19" s="176" t="str">
        <f>IF(COUNT(P7:P18)=0,"",SUM(P7:P18))</f>
        <v/>
      </c>
      <c r="Q19" s="177" t="s">
        <v>29</v>
      </c>
      <c r="R19" s="177" t="s">
        <v>29</v>
      </c>
      <c r="S19" s="177" t="s">
        <v>29</v>
      </c>
      <c r="T19" s="176" t="str">
        <f>IF(COUNT(T7:T18)=0,"",SUM(T7:T18))</f>
        <v/>
      </c>
      <c r="U19" s="176" t="str">
        <f>IF(COUNT(U7:U18)=0,"",SUM(U7:U18))</f>
        <v/>
      </c>
      <c r="V19" s="177" t="s">
        <v>29</v>
      </c>
      <c r="W19" s="177" t="s">
        <v>29</v>
      </c>
      <c r="X19" s="177" t="s">
        <v>29</v>
      </c>
      <c r="Y19" s="46"/>
      <c r="Z19" s="46"/>
      <c r="AA19" s="46"/>
    </row>
    <row r="20" spans="1:27" s="13" customFormat="1" ht="11.25" customHeight="1" x14ac:dyDescent="0.15">
      <c r="A20" s="83" t="s">
        <v>25</v>
      </c>
      <c r="B20" s="19" t="str">
        <f t="shared" si="1"/>
        <v/>
      </c>
      <c r="C20" s="19" t="str">
        <f t="shared" ref="C20:C22" si="2">IF(Q20="","",TEXT(ROUND(Q20,C$6),"#,##0"&amp;IF(C$6&gt;0,"."&amp;REPT("0",C$6),"")))</f>
        <v/>
      </c>
      <c r="D20" s="19" t="str">
        <f t="shared" ref="D20:D22" si="3">IF(R20="","",TEXT(ROUND(R20,D$6),"#,##0"&amp;IF(D$6&gt;0,"."&amp;REPT("0",D$6),"")))</f>
        <v/>
      </c>
      <c r="E20" s="19" t="str">
        <f t="shared" ref="E20:E22" si="4">IF(S20="","",TEXT(ROUND(S20,E$6),"#,##0"&amp;IF(E$6&gt;0,"."&amp;REPT("0",E$6),"")))</f>
        <v/>
      </c>
      <c r="F20" s="19" t="str">
        <f t="shared" ref="F20:F22" si="5">IF(T20="","",TEXT(ROUND(T20,F$6),"#,##0"&amp;IF(F$6&gt;0,"."&amp;REPT("0",F$6),"")))</f>
        <v/>
      </c>
      <c r="G20" s="19" t="str">
        <f t="shared" si="0"/>
        <v/>
      </c>
      <c r="H20" s="19" t="str">
        <f t="shared" si="0"/>
        <v/>
      </c>
      <c r="I20" s="19" t="str">
        <f t="shared" ref="I20:I22" si="6">IF(W20="","",TEXT(ROUND(W20,I$6),"#,##0"&amp;IF(I$6&gt;0,"."&amp;REPT("0",I$6),"")))</f>
        <v/>
      </c>
      <c r="J20" s="19" t="str">
        <f t="shared" ref="J20:J22" si="7">IF(X20="","",TEXT(ROUND(X20,J$6),"#,##0"&amp;IF(J$6&gt;0,"."&amp;REPT("0",J$6),"")))</f>
        <v/>
      </c>
      <c r="K20" s="20"/>
      <c r="L20" s="38" t="s">
        <v>33</v>
      </c>
      <c r="M20" s="20"/>
      <c r="P20" s="176" t="str">
        <f>IF(COUNT(P7:P18)=0,"",AVERAGE(P7:P18))</f>
        <v/>
      </c>
      <c r="Q20" s="176" t="str">
        <f>IF(P19="","",P19/AA7)</f>
        <v/>
      </c>
      <c r="R20" s="176" t="str">
        <f t="shared" ref="R20:X20" si="8">IF(COUNT(R7:R18)=0,"",AVERAGE(R7:R18))</f>
        <v/>
      </c>
      <c r="S20" s="176" t="str">
        <f t="shared" si="8"/>
        <v/>
      </c>
      <c r="T20" s="176" t="str">
        <f t="shared" si="8"/>
        <v/>
      </c>
      <c r="U20" s="176" t="str">
        <f t="shared" si="8"/>
        <v/>
      </c>
      <c r="V20" s="176" t="str">
        <f>IF(U19="","",Z7/U19)</f>
        <v/>
      </c>
      <c r="W20" s="176" t="str">
        <f t="shared" si="8"/>
        <v/>
      </c>
      <c r="X20" s="176" t="str">
        <f t="shared" si="8"/>
        <v/>
      </c>
      <c r="Y20" s="46"/>
      <c r="Z20" s="46"/>
      <c r="AA20" s="46"/>
    </row>
    <row r="21" spans="1:27" s="13" customFormat="1" ht="11.25" customHeight="1" x14ac:dyDescent="0.15">
      <c r="A21" s="83" t="s">
        <v>26</v>
      </c>
      <c r="B21" s="19" t="str">
        <f t="shared" si="1"/>
        <v/>
      </c>
      <c r="C21" s="19" t="str">
        <f t="shared" si="2"/>
        <v/>
      </c>
      <c r="D21" s="19" t="str">
        <f t="shared" si="3"/>
        <v/>
      </c>
      <c r="E21" s="19" t="str">
        <f t="shared" si="4"/>
        <v/>
      </c>
      <c r="F21" s="19" t="str">
        <f t="shared" si="5"/>
        <v/>
      </c>
      <c r="G21" s="19" t="str">
        <f t="shared" si="0"/>
        <v/>
      </c>
      <c r="H21" s="19" t="str">
        <f t="shared" si="0"/>
        <v/>
      </c>
      <c r="I21" s="19" t="str">
        <f t="shared" si="6"/>
        <v/>
      </c>
      <c r="J21" s="19" t="str">
        <f t="shared" si="7"/>
        <v/>
      </c>
      <c r="K21" s="20"/>
      <c r="L21" s="38" t="s">
        <v>34</v>
      </c>
      <c r="P21" s="176" t="str">
        <f>IF(COUNT(P7:P18)=0,"",MAX(P7:P18))</f>
        <v/>
      </c>
      <c r="Q21" s="176" t="str">
        <f t="shared" ref="Q21:X21" si="9">IF(COUNT(Q7:Q18)=0,"",MAX(Q7:Q18))</f>
        <v/>
      </c>
      <c r="R21" s="176" t="str">
        <f t="shared" si="9"/>
        <v/>
      </c>
      <c r="S21" s="176" t="str">
        <f t="shared" si="9"/>
        <v/>
      </c>
      <c r="T21" s="176" t="str">
        <f t="shared" si="9"/>
        <v/>
      </c>
      <c r="U21" s="176" t="str">
        <f t="shared" si="9"/>
        <v/>
      </c>
      <c r="V21" s="176" t="str">
        <f t="shared" si="9"/>
        <v/>
      </c>
      <c r="W21" s="176" t="str">
        <f t="shared" si="9"/>
        <v/>
      </c>
      <c r="X21" s="176" t="str">
        <f t="shared" si="9"/>
        <v/>
      </c>
      <c r="Y21" s="46"/>
      <c r="Z21" s="46"/>
      <c r="AA21" s="46"/>
    </row>
    <row r="22" spans="1:27" s="13" customFormat="1" ht="11.25" customHeight="1" x14ac:dyDescent="0.15">
      <c r="A22" s="83" t="s">
        <v>27</v>
      </c>
      <c r="B22" s="19" t="str">
        <f t="shared" si="1"/>
        <v/>
      </c>
      <c r="C22" s="19" t="str">
        <f t="shared" si="2"/>
        <v/>
      </c>
      <c r="D22" s="19" t="str">
        <f t="shared" si="3"/>
        <v/>
      </c>
      <c r="E22" s="19" t="str">
        <f t="shared" si="4"/>
        <v/>
      </c>
      <c r="F22" s="19" t="str">
        <f t="shared" si="5"/>
        <v/>
      </c>
      <c r="G22" s="19" t="str">
        <f t="shared" si="0"/>
        <v/>
      </c>
      <c r="H22" s="19" t="str">
        <f t="shared" si="0"/>
        <v/>
      </c>
      <c r="I22" s="19" t="str">
        <f t="shared" si="6"/>
        <v/>
      </c>
      <c r="J22" s="19" t="str">
        <f t="shared" si="7"/>
        <v/>
      </c>
      <c r="K22" s="20"/>
      <c r="L22" s="38" t="s">
        <v>112</v>
      </c>
      <c r="M22" s="20"/>
      <c r="P22" s="176" t="str">
        <f>IF(COUNT(P7:P18)=0,"",MIN(P7:P18))</f>
        <v/>
      </c>
      <c r="Q22" s="176" t="str">
        <f t="shared" ref="Q22:X22" si="10">IF(COUNT(Q7:Q18)=0,"",MIN(Q7:Q18))</f>
        <v/>
      </c>
      <c r="R22" s="176" t="str">
        <f t="shared" si="10"/>
        <v/>
      </c>
      <c r="S22" s="176" t="str">
        <f t="shared" si="10"/>
        <v/>
      </c>
      <c r="T22" s="176" t="str">
        <f t="shared" si="10"/>
        <v/>
      </c>
      <c r="U22" s="176" t="str">
        <f t="shared" si="10"/>
        <v/>
      </c>
      <c r="V22" s="176" t="str">
        <f t="shared" si="10"/>
        <v/>
      </c>
      <c r="W22" s="176" t="str">
        <f t="shared" si="10"/>
        <v/>
      </c>
      <c r="X22" s="176" t="str">
        <f t="shared" si="10"/>
        <v/>
      </c>
      <c r="Y22" s="46"/>
      <c r="Z22" s="46"/>
      <c r="AA22" s="46"/>
    </row>
    <row r="23" spans="1:27" s="13" customFormat="1" ht="11.25" customHeight="1" x14ac:dyDescent="0.15">
      <c r="A23" s="37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9"/>
    </row>
    <row r="24" spans="1:27" s="21" customFormat="1" ht="19.5" customHeight="1" x14ac:dyDescent="0.15">
      <c r="A24" s="53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37"/>
    </row>
    <row r="25" spans="1:27" s="21" customFormat="1" ht="11.25" customHeight="1" x14ac:dyDescent="0.1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53"/>
      <c r="N25" s="37"/>
    </row>
    <row r="26" spans="1:27" s="21" customFormat="1" ht="11.25" customHeight="1" x14ac:dyDescent="0.1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37"/>
    </row>
    <row r="27" spans="1:27" s="21" customFormat="1" ht="11.25" customHeight="1" x14ac:dyDescent="0.1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37"/>
    </row>
    <row r="28" spans="1:27" s="21" customFormat="1" ht="11.25" customHeight="1" x14ac:dyDescent="0.1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37"/>
    </row>
    <row r="29" spans="1:27" s="21" customFormat="1" ht="11.25" customHeight="1" x14ac:dyDescent="0.1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37"/>
    </row>
    <row r="30" spans="1:27" s="21" customFormat="1" ht="11.25" customHeight="1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37"/>
    </row>
    <row r="31" spans="1:27" s="21" customFormat="1" ht="11.25" customHeight="1" x14ac:dyDescent="0.1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37"/>
    </row>
    <row r="32" spans="1:27" s="6" customFormat="1" ht="11.25" customHeight="1" x14ac:dyDescent="0.1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</row>
    <row r="33" spans="1:14" s="6" customFormat="1" ht="11.25" customHeight="1" x14ac:dyDescent="0.1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</row>
    <row r="34" spans="1:14" ht="11.25" customHeight="1" x14ac:dyDescent="0.1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</row>
    <row r="35" spans="1:14" ht="11.25" customHeight="1" x14ac:dyDescent="0.1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</row>
    <row r="36" spans="1:14" ht="11.25" customHeight="1" x14ac:dyDescent="0.1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1:14" ht="11.25" customHeight="1" x14ac:dyDescent="0.1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11.25" customHeight="1" x14ac:dyDescent="0.1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</row>
    <row r="39" spans="1:14" ht="11.25" customHeight="1" x14ac:dyDescent="0.1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1:14" ht="11.25" customHeight="1" x14ac:dyDescent="0.1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1:14" ht="11.25" customHeight="1" x14ac:dyDescent="0.1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4" ht="11.25" customHeight="1" x14ac:dyDescent="0.1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4" ht="11.25" customHeight="1" x14ac:dyDescent="0.1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4" ht="11.25" customHeight="1" x14ac:dyDescent="0.1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4" ht="11.25" customHeight="1" x14ac:dyDescent="0.1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 ht="11.25" customHeight="1" x14ac:dyDescent="0.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4" ht="11.25" customHeight="1" x14ac:dyDescent="0.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4" ht="11.25" customHeight="1" x14ac:dyDescent="0.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1:14" ht="11.25" customHeight="1" x14ac:dyDescent="0.1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1:14" ht="11.25" customHeight="1" x14ac:dyDescent="0.1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1:14" ht="11.25" customHeight="1" x14ac:dyDescent="0.15"/>
  </sheetData>
  <mergeCells count="23">
    <mergeCell ref="M3:M4"/>
    <mergeCell ref="Z3:Z4"/>
    <mergeCell ref="AA3:AA4"/>
    <mergeCell ref="U3:U4"/>
    <mergeCell ref="V3:V4"/>
    <mergeCell ref="W3:W4"/>
    <mergeCell ref="X3:X4"/>
    <mergeCell ref="P3:P4"/>
    <mergeCell ref="Q3:Q4"/>
    <mergeCell ref="R3:R4"/>
    <mergeCell ref="S3:S4"/>
    <mergeCell ref="T3:T4"/>
    <mergeCell ref="G3:G4"/>
    <mergeCell ref="H3:H4"/>
    <mergeCell ref="I3:I4"/>
    <mergeCell ref="J3:J4"/>
    <mergeCell ref="L3:L4"/>
    <mergeCell ref="C3:C4"/>
    <mergeCell ref="A3:A4"/>
    <mergeCell ref="F3:F4"/>
    <mergeCell ref="B3:B4"/>
    <mergeCell ref="D3:D4"/>
    <mergeCell ref="E3:E4"/>
  </mergeCells>
  <phoneticPr fontId="2"/>
  <conditionalFormatting sqref="O7">
    <cfRule type="expression" dxfId="38" priority="3">
      <formula>O7=INT(O7)</formula>
    </cfRule>
  </conditionalFormatting>
  <conditionalFormatting sqref="O8:O22">
    <cfRule type="expression" dxfId="37" priority="2">
      <formula>O8=INT(O8)</formula>
    </cfRule>
  </conditionalFormatting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  <ignoredErrors>
    <ignoredError sqref="Q20 V20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2"/>
  <sheetViews>
    <sheetView view="pageBreakPreview" zoomScaleNormal="100" zoomScaleSheetLayoutView="100" workbookViewId="0">
      <selection activeCell="V1" sqref="V1"/>
    </sheetView>
  </sheetViews>
  <sheetFormatPr defaultRowHeight="10.5" x14ac:dyDescent="0.15"/>
  <cols>
    <col min="1" max="1" width="6.125" style="7" customWidth="1"/>
    <col min="2" max="2" width="8" style="7" customWidth="1"/>
    <col min="3" max="4" width="3.625" style="7" customWidth="1"/>
    <col min="5" max="15" width="4.625" style="7" customWidth="1"/>
    <col min="16" max="16" width="6.375" style="7" customWidth="1"/>
    <col min="17" max="17" width="5.125" style="127" customWidth="1"/>
    <col min="18" max="18" width="5.125" style="128" customWidth="1"/>
    <col min="19" max="20" width="4.625" style="7" customWidth="1"/>
    <col min="21" max="21" width="43.625" style="7" customWidth="1"/>
    <col min="22" max="46" width="4.625" style="7" customWidth="1"/>
    <col min="47" max="16384" width="9" style="7"/>
  </cols>
  <sheetData>
    <row r="1" spans="1:52" s="6" customFormat="1" ht="2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Q1" s="124"/>
      <c r="R1" s="125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</row>
    <row r="2" spans="1:52" s="6" customFormat="1" ht="21" customHeight="1" x14ac:dyDescent="0.15">
      <c r="A2" s="23" t="str">
        <f>"4.反応タンク試験　"&amp;X2&amp;"年度分"</f>
        <v>4.反応タンク試験　年度分</v>
      </c>
      <c r="B2" s="23"/>
      <c r="C2" s="23"/>
      <c r="D2" s="23"/>
      <c r="E2" s="23"/>
      <c r="F2" s="23"/>
      <c r="G2" s="23"/>
      <c r="H2" s="23"/>
      <c r="I2" s="23"/>
      <c r="J2" s="23"/>
      <c r="P2" s="14"/>
      <c r="T2" s="21"/>
      <c r="U2" s="14"/>
      <c r="V2" s="21"/>
      <c r="W2" s="86" t="s">
        <v>36</v>
      </c>
      <c r="X2" s="109"/>
      <c r="Y2" s="21"/>
      <c r="Z2" s="21"/>
      <c r="AA2" s="21"/>
      <c r="AB2" s="21"/>
      <c r="AC2" s="21"/>
      <c r="AD2" s="21"/>
      <c r="AE2" s="21"/>
      <c r="AF2" s="21"/>
    </row>
    <row r="3" spans="1:52" s="6" customFormat="1" ht="12" customHeight="1" x14ac:dyDescent="0.15">
      <c r="A3" s="189" t="s">
        <v>23</v>
      </c>
      <c r="B3" s="200" t="s">
        <v>146</v>
      </c>
      <c r="C3" s="227" t="s">
        <v>133</v>
      </c>
      <c r="D3" s="223" t="s">
        <v>134</v>
      </c>
      <c r="E3" s="226" t="s">
        <v>136</v>
      </c>
      <c r="F3" s="223" t="s">
        <v>137</v>
      </c>
      <c r="G3" s="223" t="s">
        <v>138</v>
      </c>
      <c r="H3" s="226" t="s">
        <v>139</v>
      </c>
      <c r="I3" s="223" t="s">
        <v>135</v>
      </c>
      <c r="J3" s="223" t="s">
        <v>140</v>
      </c>
      <c r="K3" s="203" t="s">
        <v>130</v>
      </c>
      <c r="L3" s="204"/>
      <c r="M3" s="204"/>
      <c r="N3" s="204"/>
      <c r="O3" s="205"/>
      <c r="P3" s="230" t="s">
        <v>152</v>
      </c>
      <c r="Q3" s="224" t="s">
        <v>148</v>
      </c>
      <c r="R3" s="224" t="s">
        <v>149</v>
      </c>
      <c r="S3" s="228" t="s">
        <v>131</v>
      </c>
      <c r="T3" s="200" t="s">
        <v>132</v>
      </c>
      <c r="W3" s="200" t="s">
        <v>146</v>
      </c>
      <c r="X3" s="227" t="s">
        <v>133</v>
      </c>
      <c r="Y3" s="223" t="s">
        <v>134</v>
      </c>
      <c r="Z3" s="226" t="s">
        <v>136</v>
      </c>
      <c r="AA3" s="223" t="s">
        <v>137</v>
      </c>
      <c r="AB3" s="223" t="s">
        <v>138</v>
      </c>
      <c r="AC3" s="226" t="s">
        <v>139</v>
      </c>
      <c r="AD3" s="223" t="s">
        <v>135</v>
      </c>
      <c r="AE3" s="223" t="s">
        <v>140</v>
      </c>
      <c r="AF3" s="203" t="s">
        <v>130</v>
      </c>
      <c r="AG3" s="204"/>
      <c r="AH3" s="204"/>
      <c r="AI3" s="204"/>
      <c r="AJ3" s="205"/>
      <c r="AK3" s="189" t="s">
        <v>154</v>
      </c>
      <c r="AL3" s="224" t="s">
        <v>148</v>
      </c>
      <c r="AM3" s="224" t="s">
        <v>149</v>
      </c>
      <c r="AN3" s="228" t="s">
        <v>131</v>
      </c>
      <c r="AO3" s="200" t="s">
        <v>132</v>
      </c>
      <c r="AQ3" s="203" t="s">
        <v>234</v>
      </c>
      <c r="AR3" s="205"/>
      <c r="AS3" s="203" t="s">
        <v>235</v>
      </c>
      <c r="AT3" s="205"/>
    </row>
    <row r="4" spans="1:52" s="15" customFormat="1" ht="48" customHeight="1" x14ac:dyDescent="0.15">
      <c r="A4" s="190"/>
      <c r="B4" s="201"/>
      <c r="C4" s="208"/>
      <c r="D4" s="193"/>
      <c r="E4" s="189"/>
      <c r="F4" s="193"/>
      <c r="G4" s="193"/>
      <c r="H4" s="189"/>
      <c r="I4" s="193"/>
      <c r="J4" s="193"/>
      <c r="K4" s="86" t="s">
        <v>135</v>
      </c>
      <c r="L4" s="87" t="s">
        <v>147</v>
      </c>
      <c r="M4" s="86" t="s">
        <v>141</v>
      </c>
      <c r="N4" s="52" t="s">
        <v>139</v>
      </c>
      <c r="O4" s="86" t="s">
        <v>140</v>
      </c>
      <c r="P4" s="231"/>
      <c r="Q4" s="225"/>
      <c r="R4" s="225"/>
      <c r="S4" s="229"/>
      <c r="T4" s="201"/>
      <c r="W4" s="201"/>
      <c r="X4" s="208"/>
      <c r="Y4" s="193"/>
      <c r="Z4" s="189"/>
      <c r="AA4" s="193"/>
      <c r="AB4" s="193"/>
      <c r="AC4" s="189"/>
      <c r="AD4" s="193"/>
      <c r="AE4" s="193"/>
      <c r="AF4" s="86" t="s">
        <v>135</v>
      </c>
      <c r="AG4" s="87" t="s">
        <v>147</v>
      </c>
      <c r="AH4" s="86" t="s">
        <v>141</v>
      </c>
      <c r="AI4" s="52" t="s">
        <v>139</v>
      </c>
      <c r="AJ4" s="86" t="s">
        <v>140</v>
      </c>
      <c r="AK4" s="190"/>
      <c r="AL4" s="225"/>
      <c r="AM4" s="225"/>
      <c r="AN4" s="229"/>
      <c r="AO4" s="201"/>
      <c r="AQ4" s="185" t="s">
        <v>236</v>
      </c>
      <c r="AR4" s="185" t="s">
        <v>237</v>
      </c>
      <c r="AS4" s="185" t="s">
        <v>236</v>
      </c>
      <c r="AT4" s="185" t="s">
        <v>237</v>
      </c>
    </row>
    <row r="5" spans="1:52" ht="12" customHeight="1" x14ac:dyDescent="0.15">
      <c r="A5" s="26"/>
      <c r="B5" s="27" t="s">
        <v>87</v>
      </c>
      <c r="C5" s="27" t="s">
        <v>142</v>
      </c>
      <c r="D5" s="27"/>
      <c r="E5" s="27" t="s">
        <v>144</v>
      </c>
      <c r="F5" s="27" t="s">
        <v>144</v>
      </c>
      <c r="G5" s="27" t="s">
        <v>144</v>
      </c>
      <c r="H5" s="27" t="s">
        <v>143</v>
      </c>
      <c r="I5" s="27" t="s">
        <v>143</v>
      </c>
      <c r="J5" s="27"/>
      <c r="K5" s="27" t="s">
        <v>143</v>
      </c>
      <c r="L5" s="27" t="s">
        <v>143</v>
      </c>
      <c r="M5" s="27" t="s">
        <v>144</v>
      </c>
      <c r="N5" s="27" t="s">
        <v>143</v>
      </c>
      <c r="O5" s="27"/>
      <c r="P5" s="232"/>
      <c r="Q5" s="126" t="s">
        <v>143</v>
      </c>
      <c r="R5" s="126" t="s">
        <v>143</v>
      </c>
      <c r="S5" s="27" t="s">
        <v>145</v>
      </c>
      <c r="T5" s="27"/>
      <c r="U5" s="88"/>
      <c r="V5" s="89"/>
      <c r="W5" s="28" t="s">
        <v>87</v>
      </c>
      <c r="X5" s="28" t="s">
        <v>142</v>
      </c>
      <c r="Y5" s="28"/>
      <c r="Z5" s="28" t="s">
        <v>144</v>
      </c>
      <c r="AA5" s="28" t="s">
        <v>144</v>
      </c>
      <c r="AB5" s="28" t="s">
        <v>144</v>
      </c>
      <c r="AC5" s="28" t="s">
        <v>143</v>
      </c>
      <c r="AD5" s="28" t="s">
        <v>143</v>
      </c>
      <c r="AE5" s="28"/>
      <c r="AF5" s="28" t="s">
        <v>143</v>
      </c>
      <c r="AG5" s="28" t="s">
        <v>143</v>
      </c>
      <c r="AH5" s="28" t="s">
        <v>144</v>
      </c>
      <c r="AI5" s="28" t="s">
        <v>143</v>
      </c>
      <c r="AJ5" s="28"/>
      <c r="AK5" s="130" t="s">
        <v>153</v>
      </c>
      <c r="AL5" s="131" t="s">
        <v>143</v>
      </c>
      <c r="AM5" s="131" t="s">
        <v>143</v>
      </c>
      <c r="AN5" s="28" t="s">
        <v>145</v>
      </c>
      <c r="AO5" s="28"/>
      <c r="AQ5" s="186" t="s">
        <v>90</v>
      </c>
      <c r="AR5" s="186" t="s">
        <v>90</v>
      </c>
      <c r="AS5" s="186" t="s">
        <v>90</v>
      </c>
      <c r="AT5" s="186" t="s">
        <v>90</v>
      </c>
    </row>
    <row r="6" spans="1:52" ht="11.25" customHeight="1" x14ac:dyDescent="0.15">
      <c r="A6" s="93" t="s">
        <v>92</v>
      </c>
      <c r="B6" s="35"/>
      <c r="C6" s="35"/>
      <c r="D6" s="35"/>
      <c r="E6" s="35">
        <v>2</v>
      </c>
      <c r="F6" s="35">
        <v>4</v>
      </c>
      <c r="G6" s="35">
        <v>4</v>
      </c>
      <c r="H6" s="35"/>
      <c r="I6" s="35"/>
      <c r="J6" s="35">
        <v>3</v>
      </c>
      <c r="K6" s="35"/>
      <c r="L6" s="35"/>
      <c r="M6" s="35">
        <v>3</v>
      </c>
      <c r="N6" s="35"/>
      <c r="O6" s="35">
        <v>3</v>
      </c>
      <c r="P6" s="35"/>
      <c r="Q6" s="35"/>
      <c r="R6" s="35"/>
      <c r="S6" s="35"/>
      <c r="T6" s="35"/>
      <c r="U6" s="32"/>
      <c r="V6" s="36"/>
      <c r="W6" s="43"/>
      <c r="X6" s="43"/>
      <c r="Y6" s="43"/>
      <c r="Z6" s="43"/>
      <c r="AA6" s="42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187"/>
      <c r="AN6" s="43"/>
      <c r="AO6" s="43"/>
      <c r="AP6" s="44"/>
      <c r="AQ6" s="187"/>
      <c r="AR6" s="187"/>
      <c r="AS6" s="187"/>
      <c r="AT6" s="187"/>
      <c r="AU6" s="90"/>
      <c r="AV6" s="90"/>
      <c r="AW6" s="90"/>
      <c r="AX6" s="90"/>
      <c r="AY6" s="90"/>
      <c r="AZ6" s="90"/>
    </row>
    <row r="7" spans="1:52" ht="11.25" customHeight="1" x14ac:dyDescent="0.15">
      <c r="A7" s="93" t="s">
        <v>30</v>
      </c>
      <c r="B7" s="34">
        <v>0</v>
      </c>
      <c r="C7" s="34">
        <v>0</v>
      </c>
      <c r="D7" s="34">
        <v>1</v>
      </c>
      <c r="E7" s="35">
        <v>1</v>
      </c>
      <c r="F7" s="35">
        <v>0</v>
      </c>
      <c r="G7" s="35">
        <v>0</v>
      </c>
      <c r="H7" s="34">
        <v>1</v>
      </c>
      <c r="I7" s="34">
        <v>0</v>
      </c>
      <c r="J7" s="35">
        <v>0</v>
      </c>
      <c r="K7" s="34">
        <v>0</v>
      </c>
      <c r="L7" s="34">
        <v>0</v>
      </c>
      <c r="M7" s="35">
        <v>0</v>
      </c>
      <c r="N7" s="34">
        <v>1</v>
      </c>
      <c r="O7" s="35">
        <v>0</v>
      </c>
      <c r="P7" s="34">
        <v>2</v>
      </c>
      <c r="Q7" s="35">
        <v>1</v>
      </c>
      <c r="R7" s="35">
        <v>1</v>
      </c>
      <c r="S7" s="35">
        <v>1</v>
      </c>
      <c r="T7" s="35">
        <v>1</v>
      </c>
      <c r="U7" s="32"/>
      <c r="V7" s="36"/>
      <c r="W7" s="43"/>
      <c r="X7" s="43"/>
      <c r="Y7" s="43"/>
      <c r="Z7" s="43"/>
      <c r="AA7" s="43"/>
      <c r="AB7" s="60"/>
      <c r="AC7" s="43"/>
      <c r="AD7" s="43"/>
      <c r="AE7" s="43"/>
      <c r="AF7" s="43"/>
      <c r="AG7" s="43"/>
      <c r="AH7" s="43"/>
      <c r="AI7" s="43"/>
      <c r="AJ7" s="43"/>
      <c r="AK7" s="43"/>
      <c r="AL7" s="187"/>
      <c r="AM7" s="187"/>
      <c r="AN7" s="42"/>
      <c r="AO7" s="42"/>
      <c r="AP7" s="88"/>
      <c r="AQ7" s="188"/>
      <c r="AR7" s="188"/>
      <c r="AS7" s="188"/>
      <c r="AT7" s="188"/>
      <c r="AU7" s="13"/>
      <c r="AV7" s="13"/>
      <c r="AW7" s="13"/>
      <c r="AX7" s="13"/>
      <c r="AY7" s="13"/>
      <c r="AZ7" s="13"/>
    </row>
    <row r="8" spans="1:52" ht="11.25" customHeight="1" x14ac:dyDescent="0.15">
      <c r="A8" s="91">
        <v>4</v>
      </c>
      <c r="B8" s="19" t="str">
        <f t="shared" ref="B8:N22" si="0">IF(W8="","",TEXT(ROUND(W8,(IF(B$6="",100,B$6)-1)-INT(LOG(ABS(W8)+(W8=0)))),"#,##0"&amp;IF(INT(LOG(ABS(ROUND(W8,(IF(B$6="",100,B$6)-1)-INT(LOG(ABS(W8)+(W8=0)))))+(ROUND(W8,(IF(B$6="",100,B$6)-1)-INT(LOG(ABS(W8)+(W8=0))))=0)))+1&gt;=IF(B$6="",100,B$6),"",IF(B$7&gt;0,".","")&amp;REPT("0",IF(IF(B$6="",100,B$6)-INT(LOG(ABS(ROUND(W8,(IF(B$6="",100,B$6)-1)-INT(LOG(ABS(W8)+(W8=0)))))+(ROUND(W8,(IF(B$6="",100,B$6)-1)-INT(LOG(ABS(W8)+(W8=0))))=0)))-1&gt;B$7,B$7,IF(B$6="",100,B$6)-INT(LOG(ABS(ROUND(W8,(IF(B$6="",100,B$6)-1)-INT(LOG(ABS(W8)+(W8=0)))))+(ROUND(W8,(IF(B$6="",100,B$6)-1)-INT(LOG(ABS(W8)+(W8=0))))=0)))-1)))))</f>
        <v/>
      </c>
      <c r="C8" s="19" t="str">
        <f t="shared" si="0"/>
        <v/>
      </c>
      <c r="D8" s="19" t="str">
        <f t="shared" si="0"/>
        <v/>
      </c>
      <c r="E8" s="19" t="str">
        <f t="shared" si="0"/>
        <v/>
      </c>
      <c r="F8" s="19" t="str">
        <f t="shared" si="0"/>
        <v/>
      </c>
      <c r="G8" s="19" t="str">
        <f t="shared" si="0"/>
        <v/>
      </c>
      <c r="H8" s="19" t="str">
        <f t="shared" si="0"/>
        <v/>
      </c>
      <c r="I8" s="19" t="str">
        <f t="shared" si="0"/>
        <v/>
      </c>
      <c r="J8" s="19" t="str">
        <f t="shared" si="0"/>
        <v/>
      </c>
      <c r="K8" s="19" t="str">
        <f t="shared" si="0"/>
        <v/>
      </c>
      <c r="L8" s="19" t="str">
        <f t="shared" si="0"/>
        <v/>
      </c>
      <c r="M8" s="19" t="str">
        <f t="shared" si="0"/>
        <v/>
      </c>
      <c r="N8" s="19" t="str">
        <f t="shared" si="0"/>
        <v/>
      </c>
      <c r="O8" s="19" t="str">
        <f>IF(AJ8="","",TEXT(ROUND(AJ8,(IF(O$6="",100,O$6)-1)-INT(LOG(ABS(AJ8)+(AJ8=0)))),"#,##0"&amp;IF(INT(LOG(ABS(ROUND(AJ8,(IF(O$6="",100,O$6)-1)-INT(LOG(ABS(AJ8)+(AJ8=0)))))+(ROUND(AJ8,(IF(O$6="",100,O$6)-1)-INT(LOG(ABS(AJ8)+(AJ8=0))))=0)))+1&gt;=IF(O$6="",100,O$6),"",IF(O$7&gt;0,".","")&amp;REPT("0",IF(IF(O$6="",100,O$6)-INT(LOG(ABS(ROUND(AJ8,(IF(O$6="",100,O$6)-1)-INT(LOG(ABS(AJ8)+(AJ8=0)))))+(ROUND(AJ8,(IF(O$6="",100,O$6)-1)-INT(LOG(ABS(AJ8)+(AJ8=0))))=0)))-1&gt;O$7,O$7,IF(O$6="",100,O$6)-INT(LOG(ABS(ROUND(AJ8,(IF(O$6="",100,O$6)-1)-INT(LOG(ABS(AJ8)+(AJ8=0)))))+(ROUND(AJ8,(IF(O$6="",100,O$6)-1)-INT(LOG(ABS(AJ8)+(AJ8=0))))=0)))-1)))))</f>
        <v/>
      </c>
      <c r="P8" s="19" t="str">
        <f t="shared" ref="P8:T22" si="1">IF(AK8="","",TEXT(ROUND(AK8,(IF(P$6="",100,P$6)-1)-INT(LOG(ABS(AK8)+(AK8=0)))),"#,##0"&amp;IF(INT(LOG(ABS(ROUND(AK8,(IF(P$6="",100,P$6)-1)-INT(LOG(ABS(AK8)+(AK8=0)))))+(ROUND(AK8,(IF(P$6="",100,P$6)-1)-INT(LOG(ABS(AK8)+(AK8=0))))=0)))+1&gt;=IF(P$6="",100,P$6),"",IF(P$7&gt;0,".","")&amp;REPT("0",IF(IF(P$6="",100,P$6)-INT(LOG(ABS(ROUND(AK8,(IF(P$6="",100,P$6)-1)-INT(LOG(ABS(AK8)+(AK8=0)))))+(ROUND(AK8,(IF(P$6="",100,P$6)-1)-INT(LOG(ABS(AK8)+(AK8=0))))=0)))-1&gt;P$7,P$7,IF(P$6="",100,P$6)-INT(LOG(ABS(ROUND(AK8,(IF(P$6="",100,P$6)-1)-INT(LOG(ABS(AK8)+(AK8=0)))))+(ROUND(AK8,(IF(P$6="",100,P$6)-1)-INT(LOG(ABS(AK8)+(AK8=0))))=0)))-1)))))</f>
        <v/>
      </c>
      <c r="Q8" s="19" t="str">
        <f t="shared" si="1"/>
        <v/>
      </c>
      <c r="R8" s="19" t="str">
        <f t="shared" si="1"/>
        <v/>
      </c>
      <c r="S8" s="19" t="str">
        <f t="shared" si="1"/>
        <v/>
      </c>
      <c r="T8" s="19" t="str">
        <f t="shared" si="1"/>
        <v/>
      </c>
      <c r="U8" s="88"/>
      <c r="V8" s="8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79" t="str">
        <f t="shared" ref="AL8:AL19" si="2">IF(AQ8=0,"",ROUND((1-(AS8/AQ8))*100,1))</f>
        <v/>
      </c>
      <c r="AM8" s="179" t="str">
        <f t="shared" ref="AM8:AM19" si="3">IF(AR8=0,"",ROUND((1-(AT8/AR8))*100,1))</f>
        <v/>
      </c>
      <c r="AN8" s="19"/>
      <c r="AO8" s="19"/>
      <c r="AQ8" s="188"/>
      <c r="AR8" s="188"/>
      <c r="AS8" s="188"/>
      <c r="AT8" s="188"/>
    </row>
    <row r="9" spans="1:52" ht="11.25" customHeight="1" x14ac:dyDescent="0.15">
      <c r="A9" s="91">
        <v>5</v>
      </c>
      <c r="B9" s="19" t="str">
        <f t="shared" si="0"/>
        <v/>
      </c>
      <c r="C9" s="19" t="str">
        <f t="shared" si="0"/>
        <v/>
      </c>
      <c r="D9" s="19" t="str">
        <f t="shared" si="0"/>
        <v/>
      </c>
      <c r="E9" s="19" t="str">
        <f t="shared" si="0"/>
        <v/>
      </c>
      <c r="F9" s="19" t="str">
        <f t="shared" si="0"/>
        <v/>
      </c>
      <c r="G9" s="19" t="str">
        <f t="shared" si="0"/>
        <v/>
      </c>
      <c r="H9" s="19" t="str">
        <f t="shared" si="0"/>
        <v/>
      </c>
      <c r="I9" s="19" t="str">
        <f t="shared" si="0"/>
        <v/>
      </c>
      <c r="J9" s="19" t="str">
        <f t="shared" si="0"/>
        <v/>
      </c>
      <c r="K9" s="19" t="str">
        <f t="shared" si="0"/>
        <v/>
      </c>
      <c r="L9" s="19" t="str">
        <f t="shared" si="0"/>
        <v/>
      </c>
      <c r="M9" s="19" t="str">
        <f t="shared" si="0"/>
        <v/>
      </c>
      <c r="N9" s="19" t="str">
        <f t="shared" si="0"/>
        <v/>
      </c>
      <c r="O9" s="19" t="str">
        <f t="shared" ref="O9:O22" si="4">IF(AJ9="","",TEXT(ROUND(AJ9,(IF(O$6="",100,O$6)-1)-INT(LOG(ABS(AJ9)+(AJ9=0)))),"#,##0"&amp;IF(INT(LOG(ABS(ROUND(AJ9,(IF(O$6="",100,O$6)-1)-INT(LOG(ABS(AJ9)+(AJ9=0)))))+(ROUND(AJ9,(IF(O$6="",100,O$6)-1)-INT(LOG(ABS(AJ9)+(AJ9=0))))=0)))+1&gt;=IF(O$6="",100,O$6),"",IF(O$7&gt;0,".","")&amp;REPT("0",IF(IF(O$6="",100,O$6)-INT(LOG(ABS(ROUND(AJ9,(IF(O$6="",100,O$6)-1)-INT(LOG(ABS(AJ9)+(AJ9=0)))))+(ROUND(AJ9,(IF(O$6="",100,O$6)-1)-INT(LOG(ABS(AJ9)+(AJ9=0))))=0)))-1&gt;O$7,O$7,IF(O$6="",100,O$6)-INT(LOG(ABS(ROUND(AJ9,(IF(O$6="",100,O$6)-1)-INT(LOG(ABS(AJ9)+(AJ9=0)))))+(ROUND(AJ9,(IF(O$6="",100,O$6)-1)-INT(LOG(ABS(AJ9)+(AJ9=0))))=0)))-1)))))</f>
        <v/>
      </c>
      <c r="P9" s="19" t="str">
        <f t="shared" si="1"/>
        <v/>
      </c>
      <c r="Q9" s="19" t="str">
        <f t="shared" si="1"/>
        <v/>
      </c>
      <c r="R9" s="19" t="str">
        <f t="shared" si="1"/>
        <v/>
      </c>
      <c r="S9" s="19" t="str">
        <f t="shared" si="1"/>
        <v/>
      </c>
      <c r="T9" s="19" t="str">
        <f t="shared" si="1"/>
        <v/>
      </c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79" t="str">
        <f t="shared" si="2"/>
        <v/>
      </c>
      <c r="AM9" s="179" t="str">
        <f t="shared" si="3"/>
        <v/>
      </c>
      <c r="AN9" s="19"/>
      <c r="AO9" s="19"/>
      <c r="AQ9" s="188"/>
      <c r="AR9" s="188"/>
      <c r="AS9" s="188"/>
      <c r="AT9" s="188"/>
    </row>
    <row r="10" spans="1:52" ht="11.25" customHeight="1" x14ac:dyDescent="0.15">
      <c r="A10" s="91">
        <v>6</v>
      </c>
      <c r="B10" s="19" t="str">
        <f t="shared" si="0"/>
        <v/>
      </c>
      <c r="C10" s="19" t="str">
        <f t="shared" si="0"/>
        <v/>
      </c>
      <c r="D10" s="19" t="str">
        <f t="shared" si="0"/>
        <v/>
      </c>
      <c r="E10" s="19" t="str">
        <f t="shared" si="0"/>
        <v/>
      </c>
      <c r="F10" s="19" t="str">
        <f t="shared" si="0"/>
        <v/>
      </c>
      <c r="G10" s="19" t="str">
        <f t="shared" si="0"/>
        <v/>
      </c>
      <c r="H10" s="19" t="str">
        <f t="shared" si="0"/>
        <v/>
      </c>
      <c r="I10" s="19" t="str">
        <f t="shared" si="0"/>
        <v/>
      </c>
      <c r="J10" s="19" t="str">
        <f t="shared" si="0"/>
        <v/>
      </c>
      <c r="K10" s="19" t="str">
        <f t="shared" si="0"/>
        <v/>
      </c>
      <c r="L10" s="19" t="str">
        <f t="shared" si="0"/>
        <v/>
      </c>
      <c r="M10" s="19" t="str">
        <f t="shared" si="0"/>
        <v/>
      </c>
      <c r="N10" s="19" t="str">
        <f t="shared" si="0"/>
        <v/>
      </c>
      <c r="O10" s="19" t="str">
        <f t="shared" si="4"/>
        <v/>
      </c>
      <c r="P10" s="19" t="str">
        <f t="shared" si="1"/>
        <v/>
      </c>
      <c r="Q10" s="19" t="str">
        <f t="shared" si="1"/>
        <v/>
      </c>
      <c r="R10" s="19" t="str">
        <f t="shared" si="1"/>
        <v/>
      </c>
      <c r="S10" s="19" t="str">
        <f t="shared" si="1"/>
        <v/>
      </c>
      <c r="T10" s="19" t="str">
        <f t="shared" si="1"/>
        <v/>
      </c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79" t="str">
        <f t="shared" si="2"/>
        <v/>
      </c>
      <c r="AM10" s="179" t="str">
        <f t="shared" si="3"/>
        <v/>
      </c>
      <c r="AN10" s="19"/>
      <c r="AO10" s="19"/>
      <c r="AQ10" s="188"/>
      <c r="AR10" s="188"/>
      <c r="AS10" s="188"/>
      <c r="AT10" s="188"/>
    </row>
    <row r="11" spans="1:52" ht="11.25" customHeight="1" x14ac:dyDescent="0.15">
      <c r="A11" s="91">
        <v>7</v>
      </c>
      <c r="B11" s="19" t="str">
        <f t="shared" si="0"/>
        <v/>
      </c>
      <c r="C11" s="19" t="str">
        <f t="shared" si="0"/>
        <v/>
      </c>
      <c r="D11" s="19" t="str">
        <f t="shared" si="0"/>
        <v/>
      </c>
      <c r="E11" s="19" t="str">
        <f t="shared" si="0"/>
        <v/>
      </c>
      <c r="F11" s="19" t="str">
        <f t="shared" si="0"/>
        <v/>
      </c>
      <c r="G11" s="19" t="str">
        <f t="shared" si="0"/>
        <v/>
      </c>
      <c r="H11" s="19" t="str">
        <f t="shared" si="0"/>
        <v/>
      </c>
      <c r="I11" s="19" t="str">
        <f t="shared" si="0"/>
        <v/>
      </c>
      <c r="J11" s="19" t="str">
        <f t="shared" si="0"/>
        <v/>
      </c>
      <c r="K11" s="19" t="str">
        <f t="shared" si="0"/>
        <v/>
      </c>
      <c r="L11" s="19" t="str">
        <f t="shared" si="0"/>
        <v/>
      </c>
      <c r="M11" s="19" t="str">
        <f t="shared" si="0"/>
        <v/>
      </c>
      <c r="N11" s="19" t="str">
        <f t="shared" si="0"/>
        <v/>
      </c>
      <c r="O11" s="19" t="str">
        <f t="shared" si="4"/>
        <v/>
      </c>
      <c r="P11" s="19" t="str">
        <f t="shared" si="1"/>
        <v/>
      </c>
      <c r="Q11" s="19" t="str">
        <f t="shared" si="1"/>
        <v/>
      </c>
      <c r="R11" s="19" t="str">
        <f t="shared" si="1"/>
        <v/>
      </c>
      <c r="S11" s="19" t="str">
        <f t="shared" si="1"/>
        <v/>
      </c>
      <c r="T11" s="19" t="str">
        <f t="shared" si="1"/>
        <v/>
      </c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79" t="str">
        <f t="shared" si="2"/>
        <v/>
      </c>
      <c r="AM11" s="179" t="str">
        <f t="shared" si="3"/>
        <v/>
      </c>
      <c r="AN11" s="19"/>
      <c r="AO11" s="19"/>
      <c r="AQ11" s="188"/>
      <c r="AR11" s="188"/>
      <c r="AS11" s="188"/>
      <c r="AT11" s="188"/>
    </row>
    <row r="12" spans="1:52" ht="11.25" customHeight="1" x14ac:dyDescent="0.15">
      <c r="A12" s="91">
        <v>8</v>
      </c>
      <c r="B12" s="19" t="str">
        <f t="shared" si="0"/>
        <v/>
      </c>
      <c r="C12" s="19" t="str">
        <f t="shared" si="0"/>
        <v/>
      </c>
      <c r="D12" s="19" t="str">
        <f t="shared" si="0"/>
        <v/>
      </c>
      <c r="E12" s="19" t="str">
        <f t="shared" si="0"/>
        <v/>
      </c>
      <c r="F12" s="19" t="str">
        <f t="shared" si="0"/>
        <v/>
      </c>
      <c r="G12" s="19" t="str">
        <f t="shared" si="0"/>
        <v/>
      </c>
      <c r="H12" s="19" t="str">
        <f t="shared" si="0"/>
        <v/>
      </c>
      <c r="I12" s="19" t="str">
        <f t="shared" si="0"/>
        <v/>
      </c>
      <c r="J12" s="19" t="str">
        <f t="shared" si="0"/>
        <v/>
      </c>
      <c r="K12" s="19" t="str">
        <f t="shared" si="0"/>
        <v/>
      </c>
      <c r="L12" s="19" t="str">
        <f t="shared" si="0"/>
        <v/>
      </c>
      <c r="M12" s="19" t="str">
        <f t="shared" si="0"/>
        <v/>
      </c>
      <c r="N12" s="19" t="str">
        <f t="shared" si="0"/>
        <v/>
      </c>
      <c r="O12" s="19" t="str">
        <f t="shared" si="4"/>
        <v/>
      </c>
      <c r="P12" s="19" t="str">
        <f t="shared" si="1"/>
        <v/>
      </c>
      <c r="Q12" s="19" t="str">
        <f t="shared" si="1"/>
        <v/>
      </c>
      <c r="R12" s="19" t="str">
        <f t="shared" si="1"/>
        <v/>
      </c>
      <c r="S12" s="19" t="str">
        <f t="shared" si="1"/>
        <v/>
      </c>
      <c r="T12" s="19" t="str">
        <f t="shared" si="1"/>
        <v/>
      </c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79" t="str">
        <f t="shared" si="2"/>
        <v/>
      </c>
      <c r="AM12" s="179" t="str">
        <f t="shared" si="3"/>
        <v/>
      </c>
      <c r="AN12" s="19"/>
      <c r="AO12" s="19"/>
      <c r="AQ12" s="188"/>
      <c r="AR12" s="188"/>
      <c r="AS12" s="188"/>
      <c r="AT12" s="188"/>
    </row>
    <row r="13" spans="1:52" ht="11.25" customHeight="1" x14ac:dyDescent="0.15">
      <c r="A13" s="91">
        <v>9</v>
      </c>
      <c r="B13" s="19" t="str">
        <f t="shared" si="0"/>
        <v/>
      </c>
      <c r="C13" s="19" t="str">
        <f t="shared" si="0"/>
        <v/>
      </c>
      <c r="D13" s="19" t="str">
        <f t="shared" si="0"/>
        <v/>
      </c>
      <c r="E13" s="19" t="str">
        <f t="shared" si="0"/>
        <v/>
      </c>
      <c r="F13" s="19" t="str">
        <f t="shared" si="0"/>
        <v/>
      </c>
      <c r="G13" s="19" t="str">
        <f t="shared" si="0"/>
        <v/>
      </c>
      <c r="H13" s="19" t="str">
        <f t="shared" si="0"/>
        <v/>
      </c>
      <c r="I13" s="19" t="str">
        <f t="shared" si="0"/>
        <v/>
      </c>
      <c r="J13" s="19" t="str">
        <f t="shared" si="0"/>
        <v/>
      </c>
      <c r="K13" s="19" t="str">
        <f t="shared" si="0"/>
        <v/>
      </c>
      <c r="L13" s="19" t="str">
        <f t="shared" si="0"/>
        <v/>
      </c>
      <c r="M13" s="19" t="str">
        <f t="shared" si="0"/>
        <v/>
      </c>
      <c r="N13" s="19" t="str">
        <f t="shared" si="0"/>
        <v/>
      </c>
      <c r="O13" s="19" t="str">
        <f t="shared" si="4"/>
        <v/>
      </c>
      <c r="P13" s="19" t="str">
        <f t="shared" si="1"/>
        <v/>
      </c>
      <c r="Q13" s="19" t="str">
        <f t="shared" si="1"/>
        <v/>
      </c>
      <c r="R13" s="19" t="str">
        <f t="shared" si="1"/>
        <v/>
      </c>
      <c r="S13" s="19" t="str">
        <f t="shared" si="1"/>
        <v/>
      </c>
      <c r="T13" s="19" t="str">
        <f t="shared" si="1"/>
        <v/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79" t="str">
        <f t="shared" si="2"/>
        <v/>
      </c>
      <c r="AM13" s="179" t="str">
        <f t="shared" si="3"/>
        <v/>
      </c>
      <c r="AN13" s="19"/>
      <c r="AO13" s="19"/>
      <c r="AQ13" s="188"/>
      <c r="AR13" s="188"/>
      <c r="AS13" s="188"/>
      <c r="AT13" s="188"/>
    </row>
    <row r="14" spans="1:52" ht="11.25" customHeight="1" x14ac:dyDescent="0.15">
      <c r="A14" s="91">
        <v>10</v>
      </c>
      <c r="B14" s="19" t="str">
        <f t="shared" si="0"/>
        <v/>
      </c>
      <c r="C14" s="19" t="str">
        <f t="shared" si="0"/>
        <v/>
      </c>
      <c r="D14" s="19" t="str">
        <f t="shared" si="0"/>
        <v/>
      </c>
      <c r="E14" s="19" t="str">
        <f t="shared" si="0"/>
        <v/>
      </c>
      <c r="F14" s="19" t="str">
        <f t="shared" si="0"/>
        <v/>
      </c>
      <c r="G14" s="19" t="str">
        <f t="shared" si="0"/>
        <v/>
      </c>
      <c r="H14" s="19" t="str">
        <f t="shared" si="0"/>
        <v/>
      </c>
      <c r="I14" s="19" t="str">
        <f t="shared" si="0"/>
        <v/>
      </c>
      <c r="J14" s="19" t="str">
        <f t="shared" si="0"/>
        <v/>
      </c>
      <c r="K14" s="19" t="str">
        <f t="shared" si="0"/>
        <v/>
      </c>
      <c r="L14" s="19" t="str">
        <f t="shared" si="0"/>
        <v/>
      </c>
      <c r="M14" s="19" t="str">
        <f t="shared" si="0"/>
        <v/>
      </c>
      <c r="N14" s="19" t="str">
        <f t="shared" si="0"/>
        <v/>
      </c>
      <c r="O14" s="19" t="str">
        <f t="shared" si="4"/>
        <v/>
      </c>
      <c r="P14" s="19" t="str">
        <f t="shared" si="1"/>
        <v/>
      </c>
      <c r="Q14" s="19" t="str">
        <f t="shared" si="1"/>
        <v/>
      </c>
      <c r="R14" s="19" t="str">
        <f t="shared" si="1"/>
        <v/>
      </c>
      <c r="S14" s="19" t="str">
        <f t="shared" si="1"/>
        <v/>
      </c>
      <c r="T14" s="19" t="str">
        <f t="shared" si="1"/>
        <v/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79" t="str">
        <f t="shared" si="2"/>
        <v/>
      </c>
      <c r="AM14" s="179" t="str">
        <f t="shared" si="3"/>
        <v/>
      </c>
      <c r="AN14" s="19"/>
      <c r="AO14" s="19"/>
      <c r="AQ14" s="188"/>
      <c r="AR14" s="188"/>
      <c r="AS14" s="188"/>
      <c r="AT14" s="188"/>
    </row>
    <row r="15" spans="1:52" ht="11.25" customHeight="1" x14ac:dyDescent="0.15">
      <c r="A15" s="91">
        <v>11</v>
      </c>
      <c r="B15" s="19" t="str">
        <f t="shared" si="0"/>
        <v/>
      </c>
      <c r="C15" s="19" t="str">
        <f t="shared" si="0"/>
        <v/>
      </c>
      <c r="D15" s="19" t="str">
        <f t="shared" si="0"/>
        <v/>
      </c>
      <c r="E15" s="19" t="str">
        <f t="shared" si="0"/>
        <v/>
      </c>
      <c r="F15" s="19" t="str">
        <f t="shared" si="0"/>
        <v/>
      </c>
      <c r="G15" s="19" t="str">
        <f t="shared" si="0"/>
        <v/>
      </c>
      <c r="H15" s="19" t="str">
        <f t="shared" si="0"/>
        <v/>
      </c>
      <c r="I15" s="19" t="str">
        <f t="shared" si="0"/>
        <v/>
      </c>
      <c r="J15" s="19" t="str">
        <f t="shared" si="0"/>
        <v/>
      </c>
      <c r="K15" s="19" t="str">
        <f t="shared" si="0"/>
        <v/>
      </c>
      <c r="L15" s="19" t="str">
        <f t="shared" si="0"/>
        <v/>
      </c>
      <c r="M15" s="19" t="str">
        <f t="shared" si="0"/>
        <v/>
      </c>
      <c r="N15" s="19" t="str">
        <f t="shared" si="0"/>
        <v/>
      </c>
      <c r="O15" s="19" t="str">
        <f t="shared" si="4"/>
        <v/>
      </c>
      <c r="P15" s="19" t="str">
        <f t="shared" si="1"/>
        <v/>
      </c>
      <c r="Q15" s="19" t="str">
        <f t="shared" si="1"/>
        <v/>
      </c>
      <c r="R15" s="19" t="str">
        <f t="shared" si="1"/>
        <v/>
      </c>
      <c r="S15" s="19" t="str">
        <f t="shared" si="1"/>
        <v/>
      </c>
      <c r="T15" s="19" t="str">
        <f t="shared" si="1"/>
        <v/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79" t="str">
        <f t="shared" si="2"/>
        <v/>
      </c>
      <c r="AM15" s="179" t="str">
        <f t="shared" si="3"/>
        <v/>
      </c>
      <c r="AN15" s="19"/>
      <c r="AO15" s="19"/>
      <c r="AQ15" s="188"/>
      <c r="AR15" s="188"/>
      <c r="AS15" s="188"/>
      <c r="AT15" s="188"/>
    </row>
    <row r="16" spans="1:52" ht="11.25" customHeight="1" x14ac:dyDescent="0.15">
      <c r="A16" s="91">
        <v>12</v>
      </c>
      <c r="B16" s="19" t="str">
        <f t="shared" si="0"/>
        <v/>
      </c>
      <c r="C16" s="19" t="str">
        <f t="shared" si="0"/>
        <v/>
      </c>
      <c r="D16" s="19" t="str">
        <f t="shared" si="0"/>
        <v/>
      </c>
      <c r="E16" s="19" t="str">
        <f t="shared" si="0"/>
        <v/>
      </c>
      <c r="F16" s="19" t="str">
        <f t="shared" si="0"/>
        <v/>
      </c>
      <c r="G16" s="19" t="str">
        <f t="shared" si="0"/>
        <v/>
      </c>
      <c r="H16" s="19" t="str">
        <f t="shared" si="0"/>
        <v/>
      </c>
      <c r="I16" s="19" t="str">
        <f t="shared" si="0"/>
        <v/>
      </c>
      <c r="J16" s="19" t="str">
        <f t="shared" si="0"/>
        <v/>
      </c>
      <c r="K16" s="19" t="str">
        <f t="shared" si="0"/>
        <v/>
      </c>
      <c r="L16" s="19" t="str">
        <f t="shared" si="0"/>
        <v/>
      </c>
      <c r="M16" s="19" t="str">
        <f t="shared" si="0"/>
        <v/>
      </c>
      <c r="N16" s="19" t="str">
        <f t="shared" si="0"/>
        <v/>
      </c>
      <c r="O16" s="19" t="str">
        <f t="shared" si="4"/>
        <v/>
      </c>
      <c r="P16" s="19" t="str">
        <f t="shared" si="1"/>
        <v/>
      </c>
      <c r="Q16" s="19" t="str">
        <f t="shared" si="1"/>
        <v/>
      </c>
      <c r="R16" s="19" t="str">
        <f t="shared" si="1"/>
        <v/>
      </c>
      <c r="S16" s="19" t="str">
        <f t="shared" si="1"/>
        <v/>
      </c>
      <c r="T16" s="19" t="str">
        <f t="shared" si="1"/>
        <v/>
      </c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79" t="str">
        <f t="shared" si="2"/>
        <v/>
      </c>
      <c r="AM16" s="179" t="str">
        <f t="shared" si="3"/>
        <v/>
      </c>
      <c r="AN16" s="19"/>
      <c r="AO16" s="19"/>
      <c r="AQ16" s="188"/>
      <c r="AR16" s="188"/>
      <c r="AS16" s="188"/>
      <c r="AT16" s="188"/>
    </row>
    <row r="17" spans="1:46" ht="11.25" customHeight="1" x14ac:dyDescent="0.15">
      <c r="A17" s="91">
        <v>1</v>
      </c>
      <c r="B17" s="19" t="str">
        <f t="shared" si="0"/>
        <v/>
      </c>
      <c r="C17" s="19" t="str">
        <f t="shared" si="0"/>
        <v/>
      </c>
      <c r="D17" s="19" t="str">
        <f t="shared" si="0"/>
        <v/>
      </c>
      <c r="E17" s="19" t="str">
        <f t="shared" si="0"/>
        <v/>
      </c>
      <c r="F17" s="19" t="str">
        <f t="shared" si="0"/>
        <v/>
      </c>
      <c r="G17" s="19" t="str">
        <f t="shared" si="0"/>
        <v/>
      </c>
      <c r="H17" s="19" t="str">
        <f t="shared" si="0"/>
        <v/>
      </c>
      <c r="I17" s="19" t="str">
        <f t="shared" si="0"/>
        <v/>
      </c>
      <c r="J17" s="19" t="str">
        <f t="shared" si="0"/>
        <v/>
      </c>
      <c r="K17" s="19" t="str">
        <f t="shared" si="0"/>
        <v/>
      </c>
      <c r="L17" s="19" t="str">
        <f t="shared" si="0"/>
        <v/>
      </c>
      <c r="M17" s="19" t="str">
        <f t="shared" si="0"/>
        <v/>
      </c>
      <c r="N17" s="19" t="str">
        <f t="shared" si="0"/>
        <v/>
      </c>
      <c r="O17" s="19" t="str">
        <f t="shared" si="4"/>
        <v/>
      </c>
      <c r="P17" s="19" t="str">
        <f t="shared" si="1"/>
        <v/>
      </c>
      <c r="Q17" s="19" t="str">
        <f t="shared" si="1"/>
        <v/>
      </c>
      <c r="R17" s="19" t="str">
        <f t="shared" si="1"/>
        <v/>
      </c>
      <c r="S17" s="19" t="str">
        <f t="shared" si="1"/>
        <v/>
      </c>
      <c r="T17" s="19" t="str">
        <f t="shared" si="1"/>
        <v/>
      </c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79" t="str">
        <f t="shared" si="2"/>
        <v/>
      </c>
      <c r="AM17" s="179" t="str">
        <f t="shared" si="3"/>
        <v/>
      </c>
      <c r="AN17" s="19"/>
      <c r="AO17" s="19"/>
      <c r="AQ17" s="188"/>
      <c r="AR17" s="188"/>
      <c r="AS17" s="188"/>
      <c r="AT17" s="188"/>
    </row>
    <row r="18" spans="1:46" ht="11.25" customHeight="1" x14ac:dyDescent="0.15">
      <c r="A18" s="91">
        <v>2</v>
      </c>
      <c r="B18" s="19" t="str">
        <f t="shared" si="0"/>
        <v/>
      </c>
      <c r="C18" s="19" t="str">
        <f t="shared" si="0"/>
        <v/>
      </c>
      <c r="D18" s="19" t="str">
        <f t="shared" si="0"/>
        <v/>
      </c>
      <c r="E18" s="19" t="str">
        <f t="shared" si="0"/>
        <v/>
      </c>
      <c r="F18" s="19" t="str">
        <f t="shared" si="0"/>
        <v/>
      </c>
      <c r="G18" s="19" t="str">
        <f t="shared" si="0"/>
        <v/>
      </c>
      <c r="H18" s="19" t="str">
        <f t="shared" si="0"/>
        <v/>
      </c>
      <c r="I18" s="19" t="str">
        <f t="shared" si="0"/>
        <v/>
      </c>
      <c r="J18" s="19" t="str">
        <f t="shared" si="0"/>
        <v/>
      </c>
      <c r="K18" s="19" t="str">
        <f t="shared" si="0"/>
        <v/>
      </c>
      <c r="L18" s="19" t="str">
        <f t="shared" si="0"/>
        <v/>
      </c>
      <c r="M18" s="19" t="str">
        <f t="shared" si="0"/>
        <v/>
      </c>
      <c r="N18" s="19" t="str">
        <f t="shared" si="0"/>
        <v/>
      </c>
      <c r="O18" s="19" t="str">
        <f t="shared" si="4"/>
        <v/>
      </c>
      <c r="P18" s="19" t="str">
        <f t="shared" si="1"/>
        <v/>
      </c>
      <c r="Q18" s="19" t="str">
        <f t="shared" si="1"/>
        <v/>
      </c>
      <c r="R18" s="19" t="str">
        <f t="shared" si="1"/>
        <v/>
      </c>
      <c r="S18" s="19" t="str">
        <f t="shared" si="1"/>
        <v/>
      </c>
      <c r="T18" s="19" t="str">
        <f t="shared" si="1"/>
        <v/>
      </c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79" t="str">
        <f t="shared" si="2"/>
        <v/>
      </c>
      <c r="AM18" s="179" t="str">
        <f t="shared" si="3"/>
        <v/>
      </c>
      <c r="AN18" s="19"/>
      <c r="AO18" s="19"/>
      <c r="AQ18" s="188"/>
      <c r="AR18" s="188"/>
      <c r="AS18" s="188"/>
      <c r="AT18" s="188"/>
    </row>
    <row r="19" spans="1:46" ht="11.25" customHeight="1" thickBot="1" x14ac:dyDescent="0.2">
      <c r="A19" s="123">
        <v>3</v>
      </c>
      <c r="B19" s="48" t="str">
        <f t="shared" si="0"/>
        <v/>
      </c>
      <c r="C19" s="48" t="str">
        <f t="shared" si="0"/>
        <v/>
      </c>
      <c r="D19" s="48" t="str">
        <f t="shared" si="0"/>
        <v/>
      </c>
      <c r="E19" s="48" t="str">
        <f t="shared" si="0"/>
        <v/>
      </c>
      <c r="F19" s="48" t="str">
        <f t="shared" si="0"/>
        <v/>
      </c>
      <c r="G19" s="48" t="str">
        <f t="shared" si="0"/>
        <v/>
      </c>
      <c r="H19" s="48" t="str">
        <f t="shared" si="0"/>
        <v/>
      </c>
      <c r="I19" s="48" t="str">
        <f t="shared" si="0"/>
        <v/>
      </c>
      <c r="J19" s="48" t="str">
        <f t="shared" si="0"/>
        <v/>
      </c>
      <c r="K19" s="48" t="str">
        <f t="shared" si="0"/>
        <v/>
      </c>
      <c r="L19" s="48" t="str">
        <f t="shared" si="0"/>
        <v/>
      </c>
      <c r="M19" s="48" t="str">
        <f t="shared" si="0"/>
        <v/>
      </c>
      <c r="N19" s="48" t="str">
        <f t="shared" si="0"/>
        <v/>
      </c>
      <c r="O19" s="48" t="str">
        <f t="shared" si="4"/>
        <v/>
      </c>
      <c r="P19" s="48" t="str">
        <f t="shared" si="1"/>
        <v/>
      </c>
      <c r="Q19" s="48" t="str">
        <f t="shared" si="1"/>
        <v/>
      </c>
      <c r="R19" s="48" t="str">
        <f t="shared" si="1"/>
        <v/>
      </c>
      <c r="S19" s="48" t="str">
        <f t="shared" si="1"/>
        <v/>
      </c>
      <c r="T19" s="48" t="str">
        <f t="shared" si="1"/>
        <v/>
      </c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79" t="str">
        <f t="shared" si="2"/>
        <v/>
      </c>
      <c r="AM19" s="179" t="str">
        <f t="shared" si="3"/>
        <v/>
      </c>
      <c r="AN19" s="19"/>
      <c r="AO19" s="19"/>
      <c r="AQ19" s="188"/>
      <c r="AR19" s="188"/>
      <c r="AS19" s="188"/>
      <c r="AT19" s="188"/>
    </row>
    <row r="20" spans="1:46" ht="11.25" customHeight="1" thickTop="1" x14ac:dyDescent="0.15">
      <c r="A20" s="114" t="s">
        <v>94</v>
      </c>
      <c r="B20" s="18" t="str">
        <f t="shared" si="0"/>
        <v/>
      </c>
      <c r="C20" s="18" t="str">
        <f t="shared" si="0"/>
        <v/>
      </c>
      <c r="D20" s="18" t="str">
        <f t="shared" si="0"/>
        <v/>
      </c>
      <c r="E20" s="18" t="str">
        <f t="shared" si="0"/>
        <v/>
      </c>
      <c r="F20" s="18" t="str">
        <f t="shared" si="0"/>
        <v/>
      </c>
      <c r="G20" s="18" t="str">
        <f t="shared" si="0"/>
        <v/>
      </c>
      <c r="H20" s="18" t="str">
        <f t="shared" si="0"/>
        <v/>
      </c>
      <c r="I20" s="18" t="str">
        <f t="shared" si="0"/>
        <v/>
      </c>
      <c r="J20" s="18" t="str">
        <f t="shared" si="0"/>
        <v/>
      </c>
      <c r="K20" s="18" t="str">
        <f t="shared" si="0"/>
        <v/>
      </c>
      <c r="L20" s="18" t="str">
        <f t="shared" si="0"/>
        <v/>
      </c>
      <c r="M20" s="18" t="str">
        <f t="shared" si="0"/>
        <v/>
      </c>
      <c r="N20" s="18" t="str">
        <f t="shared" si="0"/>
        <v/>
      </c>
      <c r="O20" s="18" t="str">
        <f t="shared" si="4"/>
        <v/>
      </c>
      <c r="P20" s="18" t="str">
        <f t="shared" si="1"/>
        <v/>
      </c>
      <c r="Q20" s="18" t="str">
        <f t="shared" si="1"/>
        <v/>
      </c>
      <c r="R20" s="18" t="str">
        <f t="shared" si="1"/>
        <v/>
      </c>
      <c r="S20" s="18" t="str">
        <f t="shared" si="1"/>
        <v/>
      </c>
      <c r="T20" s="18" t="str">
        <f t="shared" si="1"/>
        <v/>
      </c>
      <c r="W20" s="176" t="str">
        <f>IF(COUNT(W8:W19)=0,"",AVERAGE(W8:W19))</f>
        <v/>
      </c>
      <c r="X20" s="176" t="str">
        <f t="shared" ref="X20:AO20" si="5">IF(COUNT(X8:X19)=0,"",AVERAGE(X8:X19))</f>
        <v/>
      </c>
      <c r="Y20" s="176" t="str">
        <f t="shared" si="5"/>
        <v/>
      </c>
      <c r="Z20" s="176" t="str">
        <f t="shared" si="5"/>
        <v/>
      </c>
      <c r="AA20" s="176" t="str">
        <f t="shared" si="5"/>
        <v/>
      </c>
      <c r="AB20" s="176" t="str">
        <f t="shared" si="5"/>
        <v/>
      </c>
      <c r="AC20" s="176" t="str">
        <f t="shared" si="5"/>
        <v/>
      </c>
      <c r="AD20" s="176" t="str">
        <f t="shared" si="5"/>
        <v/>
      </c>
      <c r="AE20" s="176" t="str">
        <f t="shared" si="5"/>
        <v/>
      </c>
      <c r="AF20" s="176" t="str">
        <f t="shared" si="5"/>
        <v/>
      </c>
      <c r="AG20" s="176" t="str">
        <f t="shared" si="5"/>
        <v/>
      </c>
      <c r="AH20" s="176" t="str">
        <f t="shared" si="5"/>
        <v/>
      </c>
      <c r="AI20" s="176" t="str">
        <f t="shared" si="5"/>
        <v/>
      </c>
      <c r="AJ20" s="176" t="str">
        <f t="shared" si="5"/>
        <v/>
      </c>
      <c r="AK20" s="176" t="str">
        <f t="shared" si="5"/>
        <v/>
      </c>
      <c r="AL20" s="176" t="str">
        <f t="shared" si="5"/>
        <v/>
      </c>
      <c r="AM20" s="176" t="str">
        <f t="shared" si="5"/>
        <v/>
      </c>
      <c r="AN20" s="176" t="str">
        <f t="shared" si="5"/>
        <v/>
      </c>
      <c r="AO20" s="176" t="str">
        <f t="shared" si="5"/>
        <v/>
      </c>
      <c r="AQ20" s="188"/>
      <c r="AR20" s="188"/>
      <c r="AS20" s="188"/>
      <c r="AT20" s="188"/>
    </row>
    <row r="21" spans="1:46" ht="11.25" customHeight="1" x14ac:dyDescent="0.15">
      <c r="A21" s="83" t="s">
        <v>95</v>
      </c>
      <c r="B21" s="19" t="str">
        <f t="shared" si="0"/>
        <v/>
      </c>
      <c r="C21" s="19" t="str">
        <f t="shared" si="0"/>
        <v/>
      </c>
      <c r="D21" s="19" t="str">
        <f t="shared" si="0"/>
        <v/>
      </c>
      <c r="E21" s="19" t="str">
        <f t="shared" si="0"/>
        <v/>
      </c>
      <c r="F21" s="19" t="str">
        <f t="shared" si="0"/>
        <v/>
      </c>
      <c r="G21" s="19" t="str">
        <f t="shared" si="0"/>
        <v/>
      </c>
      <c r="H21" s="19" t="str">
        <f t="shared" si="0"/>
        <v/>
      </c>
      <c r="I21" s="19" t="str">
        <f t="shared" si="0"/>
        <v/>
      </c>
      <c r="J21" s="19" t="str">
        <f t="shared" si="0"/>
        <v/>
      </c>
      <c r="K21" s="19" t="str">
        <f t="shared" si="0"/>
        <v/>
      </c>
      <c r="L21" s="19" t="str">
        <f t="shared" si="0"/>
        <v/>
      </c>
      <c r="M21" s="19" t="str">
        <f t="shared" si="0"/>
        <v/>
      </c>
      <c r="N21" s="19" t="str">
        <f t="shared" si="0"/>
        <v/>
      </c>
      <c r="O21" s="19" t="str">
        <f t="shared" si="4"/>
        <v/>
      </c>
      <c r="P21" s="19" t="str">
        <f t="shared" si="1"/>
        <v/>
      </c>
      <c r="Q21" s="19" t="str">
        <f t="shared" si="1"/>
        <v/>
      </c>
      <c r="R21" s="19" t="str">
        <f t="shared" si="1"/>
        <v/>
      </c>
      <c r="S21" s="19" t="str">
        <f t="shared" si="1"/>
        <v/>
      </c>
      <c r="T21" s="19" t="str">
        <f t="shared" si="1"/>
        <v/>
      </c>
      <c r="U21" s="38" t="s">
        <v>150</v>
      </c>
      <c r="W21" s="176" t="str">
        <f>IF(COUNT(W8:W19)=0,"",MAX(W8:W19))</f>
        <v/>
      </c>
      <c r="X21" s="176" t="str">
        <f t="shared" ref="X21:AO21" si="6">IF(COUNT(X8:X19)=0,"",MAX(X8:X19))</f>
        <v/>
      </c>
      <c r="Y21" s="176" t="str">
        <f t="shared" si="6"/>
        <v/>
      </c>
      <c r="Z21" s="176" t="str">
        <f t="shared" si="6"/>
        <v/>
      </c>
      <c r="AA21" s="176" t="str">
        <f t="shared" si="6"/>
        <v/>
      </c>
      <c r="AB21" s="176" t="str">
        <f t="shared" si="6"/>
        <v/>
      </c>
      <c r="AC21" s="176" t="str">
        <f t="shared" si="6"/>
        <v/>
      </c>
      <c r="AD21" s="176" t="str">
        <f t="shared" si="6"/>
        <v/>
      </c>
      <c r="AE21" s="176" t="str">
        <f t="shared" si="6"/>
        <v/>
      </c>
      <c r="AF21" s="176" t="str">
        <f t="shared" si="6"/>
        <v/>
      </c>
      <c r="AG21" s="176" t="str">
        <f t="shared" si="6"/>
        <v/>
      </c>
      <c r="AH21" s="176" t="str">
        <f t="shared" si="6"/>
        <v/>
      </c>
      <c r="AI21" s="176" t="str">
        <f t="shared" si="6"/>
        <v/>
      </c>
      <c r="AJ21" s="176" t="str">
        <f t="shared" si="6"/>
        <v/>
      </c>
      <c r="AK21" s="176" t="str">
        <f t="shared" si="6"/>
        <v/>
      </c>
      <c r="AL21" s="176" t="str">
        <f t="shared" si="6"/>
        <v/>
      </c>
      <c r="AM21" s="176" t="str">
        <f t="shared" si="6"/>
        <v/>
      </c>
      <c r="AN21" s="176" t="str">
        <f t="shared" si="6"/>
        <v/>
      </c>
      <c r="AO21" s="176" t="str">
        <f t="shared" si="6"/>
        <v/>
      </c>
      <c r="AQ21" s="188"/>
      <c r="AR21" s="188"/>
      <c r="AS21" s="188"/>
      <c r="AT21" s="188"/>
    </row>
    <row r="22" spans="1:46" ht="11.25" customHeight="1" x14ac:dyDescent="0.15">
      <c r="A22" s="83" t="s">
        <v>96</v>
      </c>
      <c r="B22" s="19" t="str">
        <f t="shared" si="0"/>
        <v/>
      </c>
      <c r="C22" s="19" t="str">
        <f t="shared" si="0"/>
        <v/>
      </c>
      <c r="D22" s="19" t="str">
        <f t="shared" si="0"/>
        <v/>
      </c>
      <c r="E22" s="19" t="str">
        <f t="shared" si="0"/>
        <v/>
      </c>
      <c r="F22" s="19" t="str">
        <f t="shared" si="0"/>
        <v/>
      </c>
      <c r="G22" s="19" t="str">
        <f t="shared" si="0"/>
        <v/>
      </c>
      <c r="H22" s="19" t="str">
        <f t="shared" si="0"/>
        <v/>
      </c>
      <c r="I22" s="19" t="str">
        <f t="shared" si="0"/>
        <v/>
      </c>
      <c r="J22" s="19" t="str">
        <f t="shared" si="0"/>
        <v/>
      </c>
      <c r="K22" s="19" t="str">
        <f t="shared" si="0"/>
        <v/>
      </c>
      <c r="L22" s="19" t="str">
        <f t="shared" si="0"/>
        <v/>
      </c>
      <c r="M22" s="19" t="str">
        <f t="shared" si="0"/>
        <v/>
      </c>
      <c r="N22" s="19" t="str">
        <f t="shared" si="0"/>
        <v/>
      </c>
      <c r="O22" s="19" t="str">
        <f t="shared" si="4"/>
        <v/>
      </c>
      <c r="P22" s="19" t="str">
        <f t="shared" si="1"/>
        <v/>
      </c>
      <c r="Q22" s="19" t="str">
        <f t="shared" si="1"/>
        <v/>
      </c>
      <c r="R22" s="19" t="str">
        <f t="shared" si="1"/>
        <v/>
      </c>
      <c r="S22" s="19" t="str">
        <f t="shared" si="1"/>
        <v/>
      </c>
      <c r="T22" s="19" t="str">
        <f t="shared" si="1"/>
        <v/>
      </c>
      <c r="U22" s="38" t="s">
        <v>151</v>
      </c>
      <c r="W22" s="176" t="str">
        <f>IF(COUNT(W8:W19)=0,"",MIN(W8:W19))</f>
        <v/>
      </c>
      <c r="X22" s="176" t="str">
        <f t="shared" ref="X22:AO22" si="7">IF(COUNT(X8:X19)=0,"",MIN(X8:X19))</f>
        <v/>
      </c>
      <c r="Y22" s="176" t="str">
        <f t="shared" si="7"/>
        <v/>
      </c>
      <c r="Z22" s="176" t="str">
        <f t="shared" si="7"/>
        <v/>
      </c>
      <c r="AA22" s="176" t="str">
        <f t="shared" si="7"/>
        <v/>
      </c>
      <c r="AB22" s="176" t="str">
        <f t="shared" si="7"/>
        <v/>
      </c>
      <c r="AC22" s="176" t="str">
        <f t="shared" si="7"/>
        <v/>
      </c>
      <c r="AD22" s="176" t="str">
        <f t="shared" si="7"/>
        <v/>
      </c>
      <c r="AE22" s="176" t="str">
        <f t="shared" si="7"/>
        <v/>
      </c>
      <c r="AF22" s="176" t="str">
        <f t="shared" si="7"/>
        <v/>
      </c>
      <c r="AG22" s="176" t="str">
        <f t="shared" si="7"/>
        <v/>
      </c>
      <c r="AH22" s="176" t="str">
        <f t="shared" si="7"/>
        <v/>
      </c>
      <c r="AI22" s="176" t="str">
        <f t="shared" si="7"/>
        <v/>
      </c>
      <c r="AJ22" s="176" t="str">
        <f t="shared" si="7"/>
        <v/>
      </c>
      <c r="AK22" s="176" t="str">
        <f t="shared" si="7"/>
        <v/>
      </c>
      <c r="AL22" s="176" t="str">
        <f t="shared" si="7"/>
        <v/>
      </c>
      <c r="AM22" s="176" t="str">
        <f t="shared" si="7"/>
        <v/>
      </c>
      <c r="AN22" s="176" t="str">
        <f t="shared" si="7"/>
        <v/>
      </c>
      <c r="AO22" s="176" t="str">
        <f t="shared" si="7"/>
        <v/>
      </c>
      <c r="AQ22" s="188"/>
      <c r="AR22" s="188"/>
      <c r="AS22" s="188"/>
      <c r="AT22" s="188"/>
    </row>
    <row r="23" spans="1:46" ht="11.25" customHeight="1" x14ac:dyDescent="0.15">
      <c r="Q23" s="129"/>
      <c r="R23" s="129"/>
    </row>
    <row r="24" spans="1:46" ht="19.5" customHeight="1" x14ac:dyDescent="0.15">
      <c r="Q24" s="20"/>
      <c r="R24" s="20"/>
    </row>
    <row r="25" spans="1:46" ht="11.25" customHeight="1" x14ac:dyDescent="0.15">
      <c r="Q25" s="20"/>
      <c r="R25" s="20"/>
    </row>
    <row r="26" spans="1:46" ht="11.25" customHeight="1" x14ac:dyDescent="0.15">
      <c r="Q26" s="20"/>
      <c r="R26" s="20"/>
    </row>
    <row r="27" spans="1:46" ht="11.25" customHeight="1" x14ac:dyDescent="0.15">
      <c r="Q27" s="20"/>
      <c r="R27" s="20"/>
    </row>
    <row r="28" spans="1:46" ht="11.25" customHeight="1" x14ac:dyDescent="0.15">
      <c r="Q28" s="20"/>
      <c r="R28" s="20"/>
    </row>
    <row r="29" spans="1:46" ht="11.25" customHeight="1" x14ac:dyDescent="0.15">
      <c r="Q29" s="20"/>
      <c r="R29" s="20"/>
    </row>
    <row r="30" spans="1:46" ht="11.25" customHeight="1" x14ac:dyDescent="0.15">
      <c r="Q30" s="20"/>
      <c r="R30" s="20"/>
    </row>
    <row r="31" spans="1:46" ht="11.25" customHeight="1" x14ac:dyDescent="0.15">
      <c r="Q31" s="20"/>
      <c r="R31" s="20"/>
    </row>
    <row r="32" spans="1:46" ht="11.25" customHeight="1" x14ac:dyDescent="0.15">
      <c r="Q32" s="20"/>
      <c r="R32" s="20"/>
    </row>
    <row r="33" spans="17:18" ht="11.25" customHeight="1" x14ac:dyDescent="0.15">
      <c r="Q33" s="20"/>
      <c r="R33" s="20"/>
    </row>
    <row r="34" spans="17:18" ht="11.25" customHeight="1" x14ac:dyDescent="0.15">
      <c r="Q34" s="20"/>
      <c r="R34" s="20"/>
    </row>
    <row r="35" spans="17:18" ht="11.25" customHeight="1" x14ac:dyDescent="0.15">
      <c r="Q35" s="20"/>
      <c r="R35" s="20"/>
    </row>
    <row r="36" spans="17:18" ht="11.25" customHeight="1" x14ac:dyDescent="0.15">
      <c r="Q36" s="20"/>
      <c r="R36" s="20"/>
    </row>
    <row r="37" spans="17:18" ht="11.25" customHeight="1" x14ac:dyDescent="0.15">
      <c r="Q37" s="20"/>
      <c r="R37" s="20"/>
    </row>
    <row r="38" spans="17:18" ht="11.25" customHeight="1" x14ac:dyDescent="0.15">
      <c r="Q38" s="20"/>
      <c r="R38" s="20"/>
    </row>
    <row r="39" spans="17:18" ht="11.25" customHeight="1" x14ac:dyDescent="0.15">
      <c r="Q39" s="106"/>
      <c r="R39" s="106"/>
    </row>
    <row r="40" spans="17:18" ht="11.25" customHeight="1" x14ac:dyDescent="0.15">
      <c r="Q40" s="20"/>
      <c r="R40" s="20"/>
    </row>
    <row r="41" spans="17:18" x14ac:dyDescent="0.15">
      <c r="Q41" s="20"/>
      <c r="R41" s="20"/>
    </row>
    <row r="42" spans="17:18" x14ac:dyDescent="0.15">
      <c r="Q42" s="20"/>
      <c r="R42" s="20"/>
    </row>
  </sheetData>
  <mergeCells count="33">
    <mergeCell ref="AS3:AT3"/>
    <mergeCell ref="AQ3:AR3"/>
    <mergeCell ref="A3:A4"/>
    <mergeCell ref="S3:S4"/>
    <mergeCell ref="T3:T4"/>
    <mergeCell ref="B3:B4"/>
    <mergeCell ref="C3:C4"/>
    <mergeCell ref="D3:D4"/>
    <mergeCell ref="E3:E4"/>
    <mergeCell ref="P3:P5"/>
    <mergeCell ref="K3:O3"/>
    <mergeCell ref="F3:F4"/>
    <mergeCell ref="G3:G4"/>
    <mergeCell ref="H3:H4"/>
    <mergeCell ref="AO3:AO4"/>
    <mergeCell ref="Z3:Z4"/>
    <mergeCell ref="AA3:AA4"/>
    <mergeCell ref="AB3:AB4"/>
    <mergeCell ref="AC3:AC4"/>
    <mergeCell ref="AN3:AN4"/>
    <mergeCell ref="AK3:AK4"/>
    <mergeCell ref="AD3:AD4"/>
    <mergeCell ref="AE3:AE4"/>
    <mergeCell ref="AL3:AL4"/>
    <mergeCell ref="AF3:AJ3"/>
    <mergeCell ref="I3:I4"/>
    <mergeCell ref="AM3:AM4"/>
    <mergeCell ref="Q3:Q4"/>
    <mergeCell ref="R3:R4"/>
    <mergeCell ref="W3:W4"/>
    <mergeCell ref="X3:X4"/>
    <mergeCell ref="Y3:Y4"/>
    <mergeCell ref="J3:J4"/>
  </mergeCells>
  <phoneticPr fontId="5"/>
  <conditionalFormatting sqref="W20:AO22">
    <cfRule type="expression" dxfId="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view="pageBreakPreview" zoomScaleNormal="100" zoomScaleSheetLayoutView="100" workbookViewId="0">
      <selection activeCell="I1" sqref="I1"/>
    </sheetView>
  </sheetViews>
  <sheetFormatPr defaultRowHeight="10.5" x14ac:dyDescent="0.15"/>
  <cols>
    <col min="1" max="1" width="6.125" style="7" customWidth="1"/>
    <col min="2" max="4" width="8.125" style="7" customWidth="1"/>
    <col min="5" max="5" width="5.125" style="7" customWidth="1"/>
    <col min="6" max="7" width="5.625" style="7" customWidth="1"/>
    <col min="8" max="8" width="94.875" style="7" customWidth="1"/>
    <col min="9" max="15" width="4.625" style="7" customWidth="1"/>
    <col min="16" max="16384" width="9" style="7"/>
  </cols>
  <sheetData>
    <row r="1" spans="1:26" s="6" customFormat="1" ht="21" customHeight="1" x14ac:dyDescent="0.15">
      <c r="A1" s="22"/>
      <c r="B1" s="22"/>
      <c r="C1" s="22"/>
      <c r="D1" s="22"/>
      <c r="H1" s="21"/>
      <c r="I1" s="21"/>
      <c r="J1" s="21"/>
      <c r="K1" s="21"/>
      <c r="L1" s="21"/>
      <c r="M1" s="21"/>
      <c r="N1" s="21"/>
      <c r="O1" s="21"/>
    </row>
    <row r="2" spans="1:26" s="6" customFormat="1" ht="21" customHeight="1" x14ac:dyDescent="0.15">
      <c r="A2" s="23" t="str">
        <f>"6.脱水汚泥等搬出量　"&amp;K2&amp;"年度分"</f>
        <v>6.脱水汚泥等搬出量　年度分</v>
      </c>
      <c r="B2" s="23"/>
      <c r="C2" s="23"/>
      <c r="D2" s="23"/>
      <c r="H2" s="14"/>
      <c r="I2" s="21"/>
      <c r="J2" s="96" t="s">
        <v>36</v>
      </c>
      <c r="K2" s="109"/>
      <c r="L2" s="21"/>
      <c r="M2" s="21"/>
      <c r="N2" s="21"/>
      <c r="O2" s="21"/>
    </row>
    <row r="3" spans="1:26" s="6" customFormat="1" ht="12" customHeight="1" x14ac:dyDescent="0.15">
      <c r="A3" s="189" t="s">
        <v>23</v>
      </c>
      <c r="B3" s="189" t="s">
        <v>164</v>
      </c>
      <c r="C3" s="189" t="s">
        <v>156</v>
      </c>
      <c r="D3" s="189" t="s">
        <v>165</v>
      </c>
      <c r="E3" s="203" t="s">
        <v>160</v>
      </c>
      <c r="F3" s="204"/>
      <c r="G3" s="205"/>
      <c r="J3" s="189" t="s">
        <v>171</v>
      </c>
      <c r="K3" s="189" t="s">
        <v>156</v>
      </c>
      <c r="L3" s="189" t="s">
        <v>158</v>
      </c>
      <c r="M3" s="203" t="s">
        <v>160</v>
      </c>
      <c r="N3" s="204"/>
      <c r="O3" s="205"/>
    </row>
    <row r="4" spans="1:26" s="15" customFormat="1" ht="48" customHeight="1" x14ac:dyDescent="0.15">
      <c r="A4" s="190"/>
      <c r="B4" s="194"/>
      <c r="C4" s="194"/>
      <c r="D4" s="194"/>
      <c r="E4" s="97" t="s">
        <v>166</v>
      </c>
      <c r="F4" s="97" t="s">
        <v>168</v>
      </c>
      <c r="G4" s="97" t="s">
        <v>167</v>
      </c>
      <c r="J4" s="194"/>
      <c r="K4" s="194"/>
      <c r="L4" s="194"/>
      <c r="M4" s="97" t="s">
        <v>161</v>
      </c>
      <c r="N4" s="97" t="s">
        <v>162</v>
      </c>
      <c r="O4" s="97" t="s">
        <v>163</v>
      </c>
    </row>
    <row r="5" spans="1:26" ht="12" customHeight="1" x14ac:dyDescent="0.15">
      <c r="A5" s="26"/>
      <c r="B5" s="108" t="s">
        <v>157</v>
      </c>
      <c r="C5" s="108" t="s">
        <v>87</v>
      </c>
      <c r="D5" s="108" t="s">
        <v>159</v>
      </c>
      <c r="E5" s="108" t="s">
        <v>143</v>
      </c>
      <c r="F5" s="108" t="s">
        <v>143</v>
      </c>
      <c r="G5" s="108" t="s">
        <v>143</v>
      </c>
      <c r="H5" s="88"/>
      <c r="I5" s="89"/>
      <c r="J5" s="120" t="s">
        <v>157</v>
      </c>
      <c r="K5" s="120" t="s">
        <v>87</v>
      </c>
      <c r="L5" s="120" t="s">
        <v>159</v>
      </c>
      <c r="M5" s="120" t="s">
        <v>143</v>
      </c>
      <c r="N5" s="120" t="s">
        <v>143</v>
      </c>
      <c r="O5" s="120" t="s">
        <v>143</v>
      </c>
    </row>
    <row r="6" spans="1:26" ht="11.25" customHeight="1" x14ac:dyDescent="0.15">
      <c r="A6" s="93" t="s">
        <v>92</v>
      </c>
      <c r="B6" s="35"/>
      <c r="C6" s="35"/>
      <c r="D6" s="35"/>
      <c r="E6" s="35"/>
      <c r="F6" s="35"/>
      <c r="G6" s="35"/>
      <c r="H6" s="32"/>
      <c r="I6" s="36"/>
      <c r="J6" s="121"/>
      <c r="K6" s="121"/>
      <c r="L6" s="121"/>
      <c r="M6" s="121"/>
      <c r="N6" s="42"/>
      <c r="O6" s="121"/>
      <c r="P6" s="44"/>
      <c r="Q6" s="90"/>
      <c r="R6" s="90"/>
      <c r="S6" s="90"/>
      <c r="T6" s="90"/>
      <c r="U6" s="90"/>
      <c r="V6" s="90"/>
      <c r="W6" s="90"/>
      <c r="X6" s="90"/>
      <c r="Y6" s="90"/>
      <c r="Z6" s="90"/>
    </row>
    <row r="7" spans="1:26" ht="11.25" customHeight="1" x14ac:dyDescent="0.15">
      <c r="A7" s="93" t="s">
        <v>30</v>
      </c>
      <c r="B7" s="34">
        <v>2</v>
      </c>
      <c r="C7" s="34">
        <v>0</v>
      </c>
      <c r="D7" s="34">
        <v>3</v>
      </c>
      <c r="E7" s="34">
        <v>1</v>
      </c>
      <c r="F7" s="34">
        <v>1</v>
      </c>
      <c r="G7" s="35">
        <v>1</v>
      </c>
      <c r="H7" s="32"/>
      <c r="I7" s="36"/>
      <c r="J7" s="121"/>
      <c r="K7" s="121"/>
      <c r="L7" s="121"/>
      <c r="M7" s="121"/>
      <c r="N7" s="121"/>
      <c r="O7" s="60"/>
      <c r="P7" s="88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11.25" customHeight="1" x14ac:dyDescent="0.15">
      <c r="A8" s="91">
        <v>4</v>
      </c>
      <c r="B8" s="19" t="str">
        <f>IF(J8="","",TEXT(ROUND(J8,(IF(B$6="",100,B$6)-1)-INT(LOG(ABS(J8)+(J8=0)))),"#,##0"&amp;IF(INT(LOG(ABS(ROUND(J8,(IF(B$6="",100,B$6)-1)-INT(LOG(ABS(J8)+(J8=0)))))+(ROUND(J8,(IF(B$6="",100,B$6)-1)-INT(LOG(ABS(J8)+(J8=0))))=0)))+1&gt;=IF(B$6="",100,B$6),"",IF(B$7&gt;0,".","")&amp;REPT("0",IF(IF(B$6="",100,B$6)-INT(LOG(ABS(ROUND(J8,(IF(B$6="",100,B$6)-1)-INT(LOG(ABS(J8)+(J8=0)))))+(ROUND(J8,(IF(B$6="",100,B$6)-1)-INT(LOG(ABS(J8)+(J8=0))))=0)))-1&gt;B$7,B$7,IF(B$6="",100,B$6)-INT(LOG(ABS(ROUND(J8,(IF(B$6="",100,B$6)-1)-INT(LOG(ABS(J8)+(J8=0)))))+(ROUND(J8,(IF(B$6="",100,B$6)-1)-INT(LOG(ABS(J8)+(J8=0))))=0)))-1)))))</f>
        <v/>
      </c>
      <c r="C8" s="19" t="str">
        <f t="shared" ref="C8:G21" si="0">IF(K8="","",TEXT(ROUND(K8,(IF(C$6="",100,C$6)-1)-INT(LOG(ABS(K8)+(K8=0)))),"#,##0"&amp;IF(INT(LOG(ABS(ROUND(K8,(IF(C$6="",100,C$6)-1)-INT(LOG(ABS(K8)+(K8=0)))))+(ROUND(K8,(IF(C$6="",100,C$6)-1)-INT(LOG(ABS(K8)+(K8=0))))=0)))+1&gt;=IF(C$6="",100,C$6),"",IF(C$7&gt;0,".","")&amp;REPT("0",IF(IF(C$6="",100,C$6)-INT(LOG(ABS(ROUND(K8,(IF(C$6="",100,C$6)-1)-INT(LOG(ABS(K8)+(K8=0)))))+(ROUND(K8,(IF(C$6="",100,C$6)-1)-INT(LOG(ABS(K8)+(K8=0))))=0)))-1&gt;C$7,C$7,IF(C$6="",100,C$6)-INT(LOG(ABS(ROUND(K8,(IF(C$6="",100,C$6)-1)-INT(LOG(ABS(K8)+(K8=0)))))+(ROUND(K8,(IF(C$6="",100,C$6)-1)-INT(LOG(ABS(K8)+(K8=0))))=0)))-1)))))</f>
        <v/>
      </c>
      <c r="D8" s="19" t="str">
        <f t="shared" si="0"/>
        <v/>
      </c>
      <c r="E8" s="19" t="str">
        <f t="shared" si="0"/>
        <v/>
      </c>
      <c r="F8" s="19" t="str">
        <f t="shared" si="0"/>
        <v/>
      </c>
      <c r="G8" s="19" t="str">
        <f t="shared" si="0"/>
        <v/>
      </c>
      <c r="H8" s="88"/>
      <c r="I8" s="89"/>
      <c r="J8" s="19"/>
      <c r="K8" s="19"/>
      <c r="L8" s="176" t="str">
        <f>IF(K8=0,"",J8/K8*1000)</f>
        <v/>
      </c>
      <c r="M8" s="19"/>
      <c r="N8" s="19"/>
      <c r="O8" s="19"/>
    </row>
    <row r="9" spans="1:26" ht="11.25" customHeight="1" x14ac:dyDescent="0.15">
      <c r="A9" s="91">
        <v>5</v>
      </c>
      <c r="B9" s="19" t="str">
        <f t="shared" ref="B9:B21" si="1">IF(J9="","",TEXT(ROUND(J9,(IF(B$6="",100,B$6)-1)-INT(LOG(ABS(J9)+(J9=0)))),"#,##0"&amp;IF(INT(LOG(ABS(ROUND(J9,(IF(B$6="",100,B$6)-1)-INT(LOG(ABS(J9)+(J9=0)))))+(ROUND(J9,(IF(B$6="",100,B$6)-1)-INT(LOG(ABS(J9)+(J9=0))))=0)))+1&gt;=IF(B$6="",100,B$6),"",IF(B$7&gt;0,".","")&amp;REPT("0",IF(IF(B$6="",100,B$6)-INT(LOG(ABS(ROUND(J9,(IF(B$6="",100,B$6)-1)-INT(LOG(ABS(J9)+(J9=0)))))+(ROUND(J9,(IF(B$6="",100,B$6)-1)-INT(LOG(ABS(J9)+(J9=0))))=0)))-1&gt;B$7,B$7,IF(B$6="",100,B$6)-INT(LOG(ABS(ROUND(J9,(IF(B$6="",100,B$6)-1)-INT(LOG(ABS(J9)+(J9=0)))))+(ROUND(J9,(IF(B$6="",100,B$6)-1)-INT(LOG(ABS(J9)+(J9=0))))=0)))-1)))))</f>
        <v/>
      </c>
      <c r="C9" s="19" t="str">
        <f t="shared" si="0"/>
        <v/>
      </c>
      <c r="D9" s="19" t="str">
        <f t="shared" si="0"/>
        <v/>
      </c>
      <c r="E9" s="19" t="str">
        <f t="shared" si="0"/>
        <v/>
      </c>
      <c r="F9" s="19" t="str">
        <f t="shared" si="0"/>
        <v/>
      </c>
      <c r="G9" s="19" t="str">
        <f t="shared" si="0"/>
        <v/>
      </c>
      <c r="J9" s="19"/>
      <c r="K9" s="19"/>
      <c r="L9" s="176" t="str">
        <f t="shared" ref="L9:L19" si="2">IF(K9=0,"",J9/K9*1000)</f>
        <v/>
      </c>
      <c r="M9" s="19"/>
      <c r="N9" s="19"/>
      <c r="O9" s="19"/>
    </row>
    <row r="10" spans="1:26" ht="11.25" customHeight="1" x14ac:dyDescent="0.15">
      <c r="A10" s="91">
        <v>6</v>
      </c>
      <c r="B10" s="19" t="str">
        <f t="shared" si="1"/>
        <v/>
      </c>
      <c r="C10" s="19" t="str">
        <f t="shared" si="0"/>
        <v/>
      </c>
      <c r="D10" s="19" t="str">
        <f t="shared" si="0"/>
        <v/>
      </c>
      <c r="E10" s="19" t="str">
        <f t="shared" si="0"/>
        <v/>
      </c>
      <c r="F10" s="19" t="str">
        <f t="shared" si="0"/>
        <v/>
      </c>
      <c r="G10" s="19" t="str">
        <f t="shared" si="0"/>
        <v/>
      </c>
      <c r="J10" s="19"/>
      <c r="K10" s="19"/>
      <c r="L10" s="176" t="str">
        <f t="shared" si="2"/>
        <v/>
      </c>
      <c r="M10" s="19"/>
      <c r="N10" s="19"/>
      <c r="O10" s="19"/>
    </row>
    <row r="11" spans="1:26" ht="11.25" customHeight="1" x14ac:dyDescent="0.15">
      <c r="A11" s="91">
        <v>7</v>
      </c>
      <c r="B11" s="19" t="str">
        <f t="shared" si="1"/>
        <v/>
      </c>
      <c r="C11" s="19" t="str">
        <f t="shared" si="0"/>
        <v/>
      </c>
      <c r="D11" s="19" t="str">
        <f t="shared" si="0"/>
        <v/>
      </c>
      <c r="E11" s="19" t="str">
        <f t="shared" si="0"/>
        <v/>
      </c>
      <c r="F11" s="19" t="str">
        <f t="shared" si="0"/>
        <v/>
      </c>
      <c r="G11" s="19" t="str">
        <f t="shared" si="0"/>
        <v/>
      </c>
      <c r="J11" s="19"/>
      <c r="K11" s="19"/>
      <c r="L11" s="176" t="str">
        <f t="shared" si="2"/>
        <v/>
      </c>
      <c r="M11" s="19"/>
      <c r="N11" s="19"/>
      <c r="O11" s="19"/>
    </row>
    <row r="12" spans="1:26" ht="11.25" customHeight="1" x14ac:dyDescent="0.15">
      <c r="A12" s="91">
        <v>8</v>
      </c>
      <c r="B12" s="19" t="str">
        <f t="shared" si="1"/>
        <v/>
      </c>
      <c r="C12" s="19" t="str">
        <f t="shared" si="0"/>
        <v/>
      </c>
      <c r="D12" s="19" t="str">
        <f t="shared" si="0"/>
        <v/>
      </c>
      <c r="E12" s="19" t="str">
        <f t="shared" si="0"/>
        <v/>
      </c>
      <c r="F12" s="19" t="str">
        <f t="shared" si="0"/>
        <v/>
      </c>
      <c r="G12" s="19" t="str">
        <f t="shared" si="0"/>
        <v/>
      </c>
      <c r="J12" s="19"/>
      <c r="K12" s="19"/>
      <c r="L12" s="176" t="str">
        <f t="shared" si="2"/>
        <v/>
      </c>
      <c r="M12" s="19"/>
      <c r="N12" s="19"/>
      <c r="O12" s="19"/>
    </row>
    <row r="13" spans="1:26" ht="11.25" customHeight="1" x14ac:dyDescent="0.15">
      <c r="A13" s="91">
        <v>9</v>
      </c>
      <c r="B13" s="19" t="str">
        <f t="shared" si="1"/>
        <v/>
      </c>
      <c r="C13" s="19" t="str">
        <f t="shared" si="0"/>
        <v/>
      </c>
      <c r="D13" s="19" t="str">
        <f t="shared" si="0"/>
        <v/>
      </c>
      <c r="E13" s="19" t="str">
        <f t="shared" si="0"/>
        <v/>
      </c>
      <c r="F13" s="19" t="str">
        <f t="shared" si="0"/>
        <v/>
      </c>
      <c r="G13" s="19" t="str">
        <f t="shared" si="0"/>
        <v/>
      </c>
      <c r="J13" s="19"/>
      <c r="K13" s="19"/>
      <c r="L13" s="176" t="str">
        <f t="shared" si="2"/>
        <v/>
      </c>
      <c r="M13" s="19"/>
      <c r="N13" s="19"/>
      <c r="O13" s="19"/>
    </row>
    <row r="14" spans="1:26" ht="11.25" customHeight="1" x14ac:dyDescent="0.15">
      <c r="A14" s="91">
        <v>10</v>
      </c>
      <c r="B14" s="19" t="str">
        <f t="shared" si="1"/>
        <v/>
      </c>
      <c r="C14" s="19" t="str">
        <f t="shared" si="0"/>
        <v/>
      </c>
      <c r="D14" s="19" t="str">
        <f t="shared" si="0"/>
        <v/>
      </c>
      <c r="E14" s="19" t="str">
        <f t="shared" si="0"/>
        <v/>
      </c>
      <c r="F14" s="19" t="str">
        <f t="shared" si="0"/>
        <v/>
      </c>
      <c r="G14" s="19" t="str">
        <f t="shared" si="0"/>
        <v/>
      </c>
      <c r="J14" s="19"/>
      <c r="K14" s="19"/>
      <c r="L14" s="176" t="str">
        <f t="shared" si="2"/>
        <v/>
      </c>
      <c r="M14" s="19"/>
      <c r="N14" s="19"/>
      <c r="O14" s="19"/>
    </row>
    <row r="15" spans="1:26" ht="11.25" customHeight="1" x14ac:dyDescent="0.15">
      <c r="A15" s="91">
        <v>11</v>
      </c>
      <c r="B15" s="19" t="str">
        <f t="shared" si="1"/>
        <v/>
      </c>
      <c r="C15" s="19" t="str">
        <f t="shared" si="0"/>
        <v/>
      </c>
      <c r="D15" s="19" t="str">
        <f t="shared" si="0"/>
        <v/>
      </c>
      <c r="E15" s="19" t="str">
        <f t="shared" si="0"/>
        <v/>
      </c>
      <c r="F15" s="19" t="str">
        <f t="shared" si="0"/>
        <v/>
      </c>
      <c r="G15" s="19" t="str">
        <f t="shared" si="0"/>
        <v/>
      </c>
      <c r="J15" s="19"/>
      <c r="K15" s="19"/>
      <c r="L15" s="176" t="str">
        <f t="shared" si="2"/>
        <v/>
      </c>
      <c r="M15" s="19"/>
      <c r="N15" s="19"/>
      <c r="O15" s="19"/>
    </row>
    <row r="16" spans="1:26" ht="11.25" customHeight="1" x14ac:dyDescent="0.15">
      <c r="A16" s="91">
        <v>12</v>
      </c>
      <c r="B16" s="19" t="str">
        <f t="shared" si="1"/>
        <v/>
      </c>
      <c r="C16" s="19" t="str">
        <f t="shared" si="0"/>
        <v/>
      </c>
      <c r="D16" s="19" t="str">
        <f t="shared" si="0"/>
        <v/>
      </c>
      <c r="E16" s="19" t="str">
        <f t="shared" si="0"/>
        <v/>
      </c>
      <c r="F16" s="19" t="str">
        <f t="shared" si="0"/>
        <v/>
      </c>
      <c r="G16" s="19" t="str">
        <f t="shared" si="0"/>
        <v/>
      </c>
      <c r="J16" s="19"/>
      <c r="K16" s="19"/>
      <c r="L16" s="176" t="str">
        <f t="shared" si="2"/>
        <v/>
      </c>
      <c r="M16" s="19"/>
      <c r="N16" s="19"/>
      <c r="O16" s="19"/>
    </row>
    <row r="17" spans="1:15" ht="11.25" customHeight="1" x14ac:dyDescent="0.15">
      <c r="A17" s="91">
        <v>1</v>
      </c>
      <c r="B17" s="19" t="str">
        <f t="shared" si="1"/>
        <v/>
      </c>
      <c r="C17" s="19" t="str">
        <f t="shared" si="0"/>
        <v/>
      </c>
      <c r="D17" s="19" t="str">
        <f t="shared" si="0"/>
        <v/>
      </c>
      <c r="E17" s="19" t="str">
        <f t="shared" si="0"/>
        <v/>
      </c>
      <c r="F17" s="19" t="str">
        <f t="shared" si="0"/>
        <v/>
      </c>
      <c r="G17" s="19" t="str">
        <f t="shared" si="0"/>
        <v/>
      </c>
      <c r="J17" s="19"/>
      <c r="K17" s="19"/>
      <c r="L17" s="176" t="str">
        <f t="shared" si="2"/>
        <v/>
      </c>
      <c r="M17" s="19"/>
      <c r="N17" s="19"/>
      <c r="O17" s="19"/>
    </row>
    <row r="18" spans="1:15" ht="11.25" customHeight="1" x14ac:dyDescent="0.15">
      <c r="A18" s="91">
        <v>2</v>
      </c>
      <c r="B18" s="19" t="str">
        <f t="shared" si="1"/>
        <v/>
      </c>
      <c r="C18" s="19" t="str">
        <f t="shared" si="0"/>
        <v/>
      </c>
      <c r="D18" s="19" t="str">
        <f t="shared" si="0"/>
        <v/>
      </c>
      <c r="E18" s="19" t="str">
        <f t="shared" si="0"/>
        <v/>
      </c>
      <c r="F18" s="19" t="str">
        <f t="shared" si="0"/>
        <v/>
      </c>
      <c r="G18" s="19" t="str">
        <f t="shared" si="0"/>
        <v/>
      </c>
      <c r="J18" s="19"/>
      <c r="K18" s="19"/>
      <c r="L18" s="176" t="str">
        <f t="shared" si="2"/>
        <v/>
      </c>
      <c r="M18" s="19"/>
      <c r="N18" s="19"/>
      <c r="O18" s="19"/>
    </row>
    <row r="19" spans="1:15" ht="11.25" customHeight="1" thickBot="1" x14ac:dyDescent="0.2">
      <c r="A19" s="123">
        <v>3</v>
      </c>
      <c r="B19" s="48" t="str">
        <f t="shared" si="1"/>
        <v/>
      </c>
      <c r="C19" s="48" t="str">
        <f t="shared" si="0"/>
        <v/>
      </c>
      <c r="D19" s="48" t="str">
        <f t="shared" si="0"/>
        <v/>
      </c>
      <c r="E19" s="48" t="str">
        <f t="shared" si="0"/>
        <v/>
      </c>
      <c r="F19" s="48" t="str">
        <f t="shared" si="0"/>
        <v/>
      </c>
      <c r="G19" s="48" t="str">
        <f t="shared" si="0"/>
        <v/>
      </c>
      <c r="J19" s="19"/>
      <c r="K19" s="19"/>
      <c r="L19" s="176" t="str">
        <f t="shared" si="2"/>
        <v/>
      </c>
      <c r="M19" s="19"/>
      <c r="N19" s="19"/>
      <c r="O19" s="19"/>
    </row>
    <row r="20" spans="1:15" ht="11.25" customHeight="1" thickTop="1" x14ac:dyDescent="0.15">
      <c r="A20" s="114" t="s">
        <v>169</v>
      </c>
      <c r="B20" s="18" t="str">
        <f t="shared" si="1"/>
        <v/>
      </c>
      <c r="C20" s="18" t="str">
        <f t="shared" si="0"/>
        <v/>
      </c>
      <c r="D20" s="16" t="s">
        <v>3</v>
      </c>
      <c r="E20" s="16" t="s">
        <v>3</v>
      </c>
      <c r="F20" s="16" t="s">
        <v>3</v>
      </c>
      <c r="G20" s="16" t="s">
        <v>3</v>
      </c>
      <c r="H20" s="38" t="s">
        <v>229</v>
      </c>
      <c r="J20" s="176" t="str">
        <f>IF(COUNT(J8:J19)=0,"",SUM(J8:J19))</f>
        <v/>
      </c>
      <c r="K20" s="176" t="str">
        <f t="shared" ref="K20" si="3">IF(COUNT(K8:K19)=0,"",SUM(K8:K19))</f>
        <v/>
      </c>
      <c r="L20" s="177" t="s">
        <v>231</v>
      </c>
      <c r="M20" s="177" t="s">
        <v>231</v>
      </c>
      <c r="N20" s="177" t="s">
        <v>231</v>
      </c>
      <c r="O20" s="177" t="s">
        <v>231</v>
      </c>
    </row>
    <row r="21" spans="1:15" ht="11.25" customHeight="1" x14ac:dyDescent="0.15">
      <c r="A21" s="98" t="s">
        <v>170</v>
      </c>
      <c r="B21" s="19" t="str">
        <f t="shared" si="1"/>
        <v/>
      </c>
      <c r="C21" s="19" t="str">
        <f t="shared" si="0"/>
        <v/>
      </c>
      <c r="D21" s="19" t="str">
        <f t="shared" si="0"/>
        <v/>
      </c>
      <c r="E21" s="19" t="str">
        <f t="shared" si="0"/>
        <v/>
      </c>
      <c r="F21" s="19" t="str">
        <f t="shared" si="0"/>
        <v/>
      </c>
      <c r="G21" s="19" t="str">
        <f t="shared" si="0"/>
        <v/>
      </c>
      <c r="H21" s="13" t="s">
        <v>230</v>
      </c>
      <c r="J21" s="176" t="str">
        <f>IF(COUNT(J8:J19)=0,"",AVERAGE(J8:J19))</f>
        <v/>
      </c>
      <c r="K21" s="176" t="str">
        <f t="shared" ref="K21:O21" si="4">IF(COUNT(K8:K19)=0,"",AVERAGE(K8:K19))</f>
        <v/>
      </c>
      <c r="L21" s="176" t="str">
        <f>IF(OR(J20="",K20=""),"",J20/K20*1000)</f>
        <v/>
      </c>
      <c r="M21" s="176" t="str">
        <f t="shared" si="4"/>
        <v/>
      </c>
      <c r="N21" s="176" t="str">
        <f t="shared" si="4"/>
        <v/>
      </c>
      <c r="O21" s="176" t="str">
        <f t="shared" si="4"/>
        <v/>
      </c>
    </row>
    <row r="22" spans="1:15" ht="11.25" customHeight="1" x14ac:dyDescent="0.15"/>
    <row r="23" spans="1:15" ht="19.5" customHeight="1" x14ac:dyDescent="0.15"/>
    <row r="24" spans="1:15" ht="11.25" customHeight="1" x14ac:dyDescent="0.15"/>
    <row r="25" spans="1:15" ht="11.25" customHeight="1" x14ac:dyDescent="0.15"/>
    <row r="26" spans="1:15" ht="11.25" customHeight="1" x14ac:dyDescent="0.15"/>
    <row r="27" spans="1:15" ht="11.25" customHeight="1" x14ac:dyDescent="0.15"/>
    <row r="28" spans="1:15" ht="11.25" customHeight="1" x14ac:dyDescent="0.15"/>
    <row r="29" spans="1:15" ht="11.25" customHeight="1" x14ac:dyDescent="0.15"/>
    <row r="30" spans="1:15" ht="11.25" customHeight="1" x14ac:dyDescent="0.15"/>
    <row r="31" spans="1:15" ht="11.25" customHeight="1" x14ac:dyDescent="0.15"/>
    <row r="32" spans="1:15" ht="11.25" customHeight="1" x14ac:dyDescent="0.15"/>
    <row r="33" ht="11.25" customHeight="1" x14ac:dyDescent="0.15"/>
    <row r="34" ht="11.25" customHeight="1" x14ac:dyDescent="0.15"/>
    <row r="35" ht="11.25" customHeight="1" x14ac:dyDescent="0.15"/>
    <row r="36" ht="11.25" customHeight="1" x14ac:dyDescent="0.15"/>
    <row r="37" ht="11.25" customHeight="1" x14ac:dyDescent="0.15"/>
    <row r="38" ht="11.25" customHeight="1" x14ac:dyDescent="0.15"/>
    <row r="39" ht="11.25" customHeight="1" x14ac:dyDescent="0.15"/>
  </sheetData>
  <mergeCells count="9">
    <mergeCell ref="A3:A4"/>
    <mergeCell ref="C3:C4"/>
    <mergeCell ref="D3:D4"/>
    <mergeCell ref="B3:B4"/>
    <mergeCell ref="M3:O3"/>
    <mergeCell ref="L3:L4"/>
    <mergeCell ref="K3:K4"/>
    <mergeCell ref="J3:J4"/>
    <mergeCell ref="E3:G3"/>
  </mergeCells>
  <phoneticPr fontId="5"/>
  <conditionalFormatting sqref="J20:O21">
    <cfRule type="expression" dxfId="6" priority="5">
      <formula>INDIRECT(ADDRESS(ROW(),COLUMN()))=TRUNC(INDIRECT(ADDRESS(ROW(),COLUMN())))</formula>
    </cfRule>
  </conditionalFormatting>
  <conditionalFormatting sqref="D20">
    <cfRule type="expression" dxfId="5" priority="4">
      <formula>INDIRECT(ADDRESS(ROW(),COLUMN()))=TRUNC(INDIRECT(ADDRESS(ROW(),COLUMN())))</formula>
    </cfRule>
  </conditionalFormatting>
  <conditionalFormatting sqref="E20">
    <cfRule type="expression" dxfId="4" priority="3">
      <formula>INDIRECT(ADDRESS(ROW(),COLUMN()))=TRUNC(INDIRECT(ADDRESS(ROW(),COLUMN())))</formula>
    </cfRule>
  </conditionalFormatting>
  <conditionalFormatting sqref="F20">
    <cfRule type="expression" dxfId="3" priority="2">
      <formula>INDIRECT(ADDRESS(ROW(),COLUMN()))=TRUNC(INDIRECT(ADDRESS(ROW(),COLUMN())))</formula>
    </cfRule>
  </conditionalFormatting>
  <conditionalFormatting sqref="G20">
    <cfRule type="expression" dxfId="2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L21" 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3"/>
  <sheetViews>
    <sheetView view="pageBreakPreview" zoomScaleNormal="100" zoomScaleSheetLayoutView="100" workbookViewId="0">
      <selection activeCell="X1" sqref="X1"/>
    </sheetView>
  </sheetViews>
  <sheetFormatPr defaultRowHeight="10.5" x14ac:dyDescent="0.15"/>
  <cols>
    <col min="1" max="1" width="6.125" style="7" customWidth="1"/>
    <col min="2" max="2" width="6.625" style="7" customWidth="1"/>
    <col min="3" max="4" width="3.625" style="7" customWidth="1"/>
    <col min="5" max="5" width="6.625" style="7" customWidth="1"/>
    <col min="6" max="13" width="3.625" style="7" customWidth="1"/>
    <col min="14" max="17" width="7.625" style="7" customWidth="1"/>
    <col min="18" max="18" width="4.625" style="7" customWidth="1"/>
    <col min="19" max="20" width="3.625" style="7" customWidth="1"/>
    <col min="21" max="21" width="5.875" style="7" customWidth="1"/>
    <col min="22" max="22" width="6" style="7" customWidth="1"/>
    <col min="23" max="23" width="31.875" style="7" customWidth="1"/>
    <col min="24" max="45" width="4.625" style="7" customWidth="1"/>
    <col min="46" max="16384" width="9" style="7"/>
  </cols>
  <sheetData>
    <row r="1" spans="1:50" s="6" customFormat="1" ht="2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U1" s="21"/>
    </row>
    <row r="2" spans="1:50" s="6" customFormat="1" ht="21" customHeight="1" x14ac:dyDescent="0.15">
      <c r="A2" s="23" t="str">
        <f>"7.嫌気性消化槽運転状況　"&amp;Z2&amp;"年度分"</f>
        <v>7.嫌気性消化槽運転状況　年度分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92"/>
      <c r="P2" s="24"/>
      <c r="U2" s="24"/>
      <c r="W2" s="14"/>
      <c r="Y2" s="144" t="s">
        <v>36</v>
      </c>
      <c r="Z2" s="49"/>
      <c r="AA2" s="142"/>
    </row>
    <row r="3" spans="1:50" s="6" customFormat="1" ht="12" customHeight="1" x14ac:dyDescent="0.15">
      <c r="A3" s="189" t="s">
        <v>23</v>
      </c>
      <c r="B3" s="203" t="s">
        <v>177</v>
      </c>
      <c r="C3" s="204"/>
      <c r="D3" s="205"/>
      <c r="E3" s="203" t="s">
        <v>180</v>
      </c>
      <c r="F3" s="204"/>
      <c r="G3" s="205"/>
      <c r="H3" s="203" t="s">
        <v>181</v>
      </c>
      <c r="I3" s="204"/>
      <c r="J3" s="204"/>
      <c r="K3" s="205"/>
      <c r="L3" s="200" t="s">
        <v>185</v>
      </c>
      <c r="M3" s="200" t="s">
        <v>187</v>
      </c>
      <c r="N3" s="203" t="s">
        <v>188</v>
      </c>
      <c r="O3" s="204"/>
      <c r="P3" s="204"/>
      <c r="Q3" s="204"/>
      <c r="R3" s="204"/>
      <c r="S3" s="204"/>
      <c r="T3" s="204"/>
      <c r="U3" s="205"/>
      <c r="V3" s="200" t="s">
        <v>198</v>
      </c>
      <c r="Y3" s="203" t="s">
        <v>177</v>
      </c>
      <c r="Z3" s="204"/>
      <c r="AA3" s="205"/>
      <c r="AB3" s="203" t="s">
        <v>180</v>
      </c>
      <c r="AC3" s="204"/>
      <c r="AD3" s="205"/>
      <c r="AE3" s="203" t="s">
        <v>181</v>
      </c>
      <c r="AF3" s="204"/>
      <c r="AG3" s="204"/>
      <c r="AH3" s="205"/>
      <c r="AI3" s="200" t="s">
        <v>185</v>
      </c>
      <c r="AJ3" s="200" t="s">
        <v>187</v>
      </c>
      <c r="AK3" s="203" t="s">
        <v>188</v>
      </c>
      <c r="AL3" s="204"/>
      <c r="AM3" s="204"/>
      <c r="AN3" s="204"/>
      <c r="AO3" s="204"/>
      <c r="AP3" s="204"/>
      <c r="AQ3" s="204"/>
      <c r="AR3" s="205"/>
      <c r="AS3" s="200" t="s">
        <v>198</v>
      </c>
    </row>
    <row r="4" spans="1:50" s="15" customFormat="1" ht="48" customHeight="1" x14ac:dyDescent="0.15">
      <c r="A4" s="190"/>
      <c r="B4" s="140" t="s">
        <v>172</v>
      </c>
      <c r="C4" s="140" t="s">
        <v>173</v>
      </c>
      <c r="D4" s="137" t="s">
        <v>174</v>
      </c>
      <c r="E4" s="140" t="s">
        <v>238</v>
      </c>
      <c r="F4" s="140" t="s">
        <v>173</v>
      </c>
      <c r="G4" s="137" t="s">
        <v>174</v>
      </c>
      <c r="H4" s="134" t="str">
        <f>IF(AE4="","",AE4)</f>
        <v>No.1</v>
      </c>
      <c r="I4" s="134" t="str">
        <f t="shared" ref="I4:K4" si="0">IF(AF4="","",AF4)</f>
        <v>No.3</v>
      </c>
      <c r="J4" s="134" t="str">
        <f t="shared" si="0"/>
        <v/>
      </c>
      <c r="K4" s="134" t="str">
        <f t="shared" si="0"/>
        <v/>
      </c>
      <c r="L4" s="202"/>
      <c r="M4" s="202"/>
      <c r="N4" s="138" t="s">
        <v>189</v>
      </c>
      <c r="O4" s="138" t="s">
        <v>190</v>
      </c>
      <c r="P4" s="138" t="s">
        <v>191</v>
      </c>
      <c r="Q4" s="138" t="s">
        <v>192</v>
      </c>
      <c r="R4" s="145" t="s">
        <v>193</v>
      </c>
      <c r="S4" s="138" t="s">
        <v>194</v>
      </c>
      <c r="T4" s="138" t="s">
        <v>195</v>
      </c>
      <c r="U4" s="138" t="s">
        <v>196</v>
      </c>
      <c r="V4" s="202"/>
      <c r="Y4" s="140" t="s">
        <v>172</v>
      </c>
      <c r="Z4" s="140" t="s">
        <v>173</v>
      </c>
      <c r="AA4" s="137" t="s">
        <v>174</v>
      </c>
      <c r="AB4" s="140" t="s">
        <v>238</v>
      </c>
      <c r="AC4" s="140" t="s">
        <v>173</v>
      </c>
      <c r="AD4" s="137" t="s">
        <v>174</v>
      </c>
      <c r="AE4" s="134" t="s">
        <v>182</v>
      </c>
      <c r="AF4" s="134" t="s">
        <v>183</v>
      </c>
      <c r="AG4" s="134"/>
      <c r="AH4" s="138"/>
      <c r="AI4" s="202"/>
      <c r="AJ4" s="202"/>
      <c r="AK4" s="138" t="s">
        <v>189</v>
      </c>
      <c r="AL4" s="138" t="s">
        <v>190</v>
      </c>
      <c r="AM4" s="138" t="s">
        <v>191</v>
      </c>
      <c r="AN4" s="138" t="s">
        <v>192</v>
      </c>
      <c r="AO4" s="145" t="s">
        <v>193</v>
      </c>
      <c r="AP4" s="138" t="s">
        <v>194</v>
      </c>
      <c r="AQ4" s="138" t="s">
        <v>195</v>
      </c>
      <c r="AR4" s="138" t="s">
        <v>196</v>
      </c>
      <c r="AS4" s="202"/>
    </row>
    <row r="5" spans="1:50" ht="12" x14ac:dyDescent="0.15">
      <c r="A5" s="26"/>
      <c r="B5" s="136" t="s">
        <v>178</v>
      </c>
      <c r="C5" s="136" t="s">
        <v>179</v>
      </c>
      <c r="D5" s="136" t="s">
        <v>179</v>
      </c>
      <c r="E5" s="136" t="s">
        <v>178</v>
      </c>
      <c r="F5" s="136" t="s">
        <v>179</v>
      </c>
      <c r="G5" s="136" t="s">
        <v>179</v>
      </c>
      <c r="H5" s="136" t="s">
        <v>184</v>
      </c>
      <c r="I5" s="136" t="s">
        <v>184</v>
      </c>
      <c r="J5" s="136" t="s">
        <v>184</v>
      </c>
      <c r="K5" s="136" t="s">
        <v>184</v>
      </c>
      <c r="L5" s="136" t="s">
        <v>186</v>
      </c>
      <c r="M5" s="136" t="s">
        <v>176</v>
      </c>
      <c r="N5" s="136" t="s">
        <v>175</v>
      </c>
      <c r="O5" s="136" t="s">
        <v>175</v>
      </c>
      <c r="P5" s="136" t="s">
        <v>175</v>
      </c>
      <c r="Q5" s="136" t="s">
        <v>175</v>
      </c>
      <c r="R5" s="136"/>
      <c r="S5" s="136" t="s">
        <v>176</v>
      </c>
      <c r="T5" s="136" t="s">
        <v>176</v>
      </c>
      <c r="U5" s="136" t="s">
        <v>197</v>
      </c>
      <c r="V5" s="143" t="s">
        <v>199</v>
      </c>
      <c r="W5" s="88"/>
      <c r="X5" s="89"/>
      <c r="Y5" s="136" t="s">
        <v>178</v>
      </c>
      <c r="Z5" s="136" t="s">
        <v>179</v>
      </c>
      <c r="AA5" s="136" t="s">
        <v>179</v>
      </c>
      <c r="AB5" s="136" t="s">
        <v>178</v>
      </c>
      <c r="AC5" s="136" t="s">
        <v>179</v>
      </c>
      <c r="AD5" s="136" t="s">
        <v>179</v>
      </c>
      <c r="AE5" s="136" t="s">
        <v>184</v>
      </c>
      <c r="AF5" s="136" t="s">
        <v>184</v>
      </c>
      <c r="AG5" s="136" t="s">
        <v>184</v>
      </c>
      <c r="AH5" s="136" t="s">
        <v>184</v>
      </c>
      <c r="AI5" s="136" t="s">
        <v>186</v>
      </c>
      <c r="AJ5" s="136" t="s">
        <v>176</v>
      </c>
      <c r="AK5" s="136" t="s">
        <v>175</v>
      </c>
      <c r="AL5" s="136" t="s">
        <v>175</v>
      </c>
      <c r="AM5" s="136" t="s">
        <v>175</v>
      </c>
      <c r="AN5" s="136" t="s">
        <v>175</v>
      </c>
      <c r="AO5" s="136"/>
      <c r="AP5" s="136" t="s">
        <v>176</v>
      </c>
      <c r="AQ5" s="136" t="s">
        <v>176</v>
      </c>
      <c r="AR5" s="136" t="s">
        <v>197</v>
      </c>
      <c r="AS5" s="143" t="s">
        <v>199</v>
      </c>
    </row>
    <row r="6" spans="1:50" ht="11.25" customHeight="1" x14ac:dyDescent="0.15">
      <c r="A6" s="93" t="s">
        <v>92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32"/>
      <c r="X6" s="36"/>
      <c r="Y6" s="141"/>
      <c r="Z6" s="141"/>
      <c r="AA6" s="141"/>
      <c r="AB6" s="42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44"/>
      <c r="AU6" s="90"/>
      <c r="AV6" s="90"/>
      <c r="AW6" s="90"/>
      <c r="AX6" s="90"/>
    </row>
    <row r="7" spans="1:50" ht="11.25" customHeight="1" x14ac:dyDescent="0.15">
      <c r="A7" s="93" t="s">
        <v>30</v>
      </c>
      <c r="B7" s="34">
        <v>1</v>
      </c>
      <c r="C7" s="34">
        <v>1</v>
      </c>
      <c r="D7" s="34">
        <v>1</v>
      </c>
      <c r="E7" s="34">
        <v>1</v>
      </c>
      <c r="F7" s="34">
        <v>1</v>
      </c>
      <c r="G7" s="34">
        <v>1</v>
      </c>
      <c r="H7" s="34">
        <v>1</v>
      </c>
      <c r="I7" s="34">
        <v>1</v>
      </c>
      <c r="J7" s="34">
        <v>1</v>
      </c>
      <c r="K7" s="34">
        <v>1</v>
      </c>
      <c r="L7" s="34">
        <v>1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v>1</v>
      </c>
      <c r="S7" s="34">
        <v>0</v>
      </c>
      <c r="T7" s="34">
        <v>0</v>
      </c>
      <c r="U7" s="34">
        <v>0</v>
      </c>
      <c r="V7" s="34">
        <v>0</v>
      </c>
      <c r="W7" s="32"/>
      <c r="X7" s="36"/>
      <c r="Y7" s="141"/>
      <c r="Z7" s="141"/>
      <c r="AA7" s="141"/>
      <c r="AB7" s="141"/>
      <c r="AC7" s="60"/>
      <c r="AD7" s="141"/>
      <c r="AE7" s="141"/>
      <c r="AF7" s="141"/>
      <c r="AG7" s="141"/>
      <c r="AH7" s="141"/>
      <c r="AI7" s="141"/>
      <c r="AJ7" s="141"/>
      <c r="AK7" s="141"/>
      <c r="AL7" s="42"/>
      <c r="AM7" s="42"/>
      <c r="AN7" s="42"/>
      <c r="AO7" s="42"/>
      <c r="AP7" s="42"/>
      <c r="AQ7" s="42"/>
      <c r="AR7" s="42"/>
      <c r="AS7" s="42"/>
      <c r="AT7" s="88"/>
      <c r="AU7" s="13"/>
      <c r="AV7" s="13"/>
      <c r="AW7" s="13"/>
      <c r="AX7" s="13"/>
    </row>
    <row r="8" spans="1:50" ht="11.25" customHeight="1" x14ac:dyDescent="0.15">
      <c r="A8" s="91">
        <v>4</v>
      </c>
      <c r="B8" s="9" t="str">
        <f>IF(Y8="","",TEXT(ROUND(Y8,(IF(B$6="",100,B$6)-1)-INT(LOG(ABS(Y8)+(Y8=0)))),"#,##0"&amp;IF(INT(LOG(ABS(ROUND(Y8,(IF(B$6="",100,B$6)-1)-INT(LOG(ABS(Y8)+(Y8=0)))))+(ROUND(Y8,(IF(B$6="",100,B$6)-1)-INT(LOG(ABS(Y8)+(Y8=0))))=0)))+1&gt;=IF(B$6="",100,B$6),"",IF(B$7&gt;0,".","")&amp;REPT("0",IF(IF(B$6="",100,B$6)-INT(LOG(ABS(ROUND(Y8,(IF(B$6="",100,B$6)-1)-INT(LOG(ABS(Y8)+(Y8=0)))))+(ROUND(Y8,(IF(B$6="",100,B$6)-1)-INT(LOG(ABS(Y8)+(Y8=0))))=0)))-1&gt;B$7,B$7,IF(B$6="",100,B$6)-INT(LOG(ABS(ROUND(Y8,(IF(B$6="",100,B$6)-1)-INT(LOG(ABS(Y8)+(Y8=0)))))+(ROUND(Y8,(IF(B$6="",100,B$6)-1)-INT(LOG(ABS(Y8)+(Y8=0))))=0)))-1)))))</f>
        <v/>
      </c>
      <c r="C8" s="9" t="str">
        <f t="shared" ref="C8:V20" si="1">IF(Z8="","",TEXT(ROUND(Z8,(IF(C$6="",100,C$6)-1)-INT(LOG(ABS(Z8)+(Z8=0)))),"#,##0"&amp;IF(INT(LOG(ABS(ROUND(Z8,(IF(C$6="",100,C$6)-1)-INT(LOG(ABS(Z8)+(Z8=0)))))+(ROUND(Z8,(IF(C$6="",100,C$6)-1)-INT(LOG(ABS(Z8)+(Z8=0))))=0)))+1&gt;=IF(C$6="",100,C$6),"",IF(C$7&gt;0,".","")&amp;REPT("0",IF(IF(C$6="",100,C$6)-INT(LOG(ABS(ROUND(Z8,(IF(C$6="",100,C$6)-1)-INT(LOG(ABS(Z8)+(Z8=0)))))+(ROUND(Z8,(IF(C$6="",100,C$6)-1)-INT(LOG(ABS(Z8)+(Z8=0))))=0)))-1&gt;C$7,C$7,IF(C$6="",100,C$6)-INT(LOG(ABS(ROUND(Z8,(IF(C$6="",100,C$6)-1)-INT(LOG(ABS(Z8)+(Z8=0)))))+(ROUND(Z8,(IF(C$6="",100,C$6)-1)-INT(LOG(ABS(Z8)+(Z8=0))))=0)))-1)))))</f>
        <v/>
      </c>
      <c r="D8" s="9" t="str">
        <f t="shared" si="1"/>
        <v/>
      </c>
      <c r="E8" s="9" t="str">
        <f t="shared" si="1"/>
        <v/>
      </c>
      <c r="F8" s="9" t="str">
        <f t="shared" si="1"/>
        <v/>
      </c>
      <c r="G8" s="9" t="str">
        <f t="shared" si="1"/>
        <v/>
      </c>
      <c r="H8" s="9" t="str">
        <f t="shared" si="1"/>
        <v/>
      </c>
      <c r="I8" s="9" t="str">
        <f t="shared" si="1"/>
        <v/>
      </c>
      <c r="J8" s="9" t="str">
        <f t="shared" si="1"/>
        <v/>
      </c>
      <c r="K8" s="9" t="str">
        <f t="shared" si="1"/>
        <v/>
      </c>
      <c r="L8" s="9" t="str">
        <f t="shared" si="1"/>
        <v/>
      </c>
      <c r="M8" s="9" t="str">
        <f t="shared" si="1"/>
        <v/>
      </c>
      <c r="N8" s="9" t="str">
        <f t="shared" si="1"/>
        <v/>
      </c>
      <c r="O8" s="9" t="str">
        <f t="shared" si="1"/>
        <v/>
      </c>
      <c r="P8" s="9" t="str">
        <f t="shared" si="1"/>
        <v/>
      </c>
      <c r="Q8" s="9" t="str">
        <f t="shared" si="1"/>
        <v/>
      </c>
      <c r="R8" s="9" t="str">
        <f t="shared" si="1"/>
        <v/>
      </c>
      <c r="S8" s="9" t="str">
        <f t="shared" si="1"/>
        <v/>
      </c>
      <c r="T8" s="9" t="str">
        <f t="shared" si="1"/>
        <v/>
      </c>
      <c r="U8" s="9" t="str">
        <f t="shared" si="1"/>
        <v/>
      </c>
      <c r="V8" s="9" t="str">
        <f t="shared" si="1"/>
        <v/>
      </c>
      <c r="W8" s="88"/>
      <c r="X8" s="8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</row>
    <row r="9" spans="1:50" ht="11.25" customHeight="1" x14ac:dyDescent="0.15">
      <c r="A9" s="91">
        <v>5</v>
      </c>
      <c r="B9" s="9" t="str">
        <f t="shared" ref="B9:B23" si="2">IF(Y9="","",TEXT(ROUND(Y9,(IF(B$6="",100,B$6)-1)-INT(LOG(ABS(Y9)+(Y9=0)))),"#,##0"&amp;IF(INT(LOG(ABS(ROUND(Y9,(IF(B$6="",100,B$6)-1)-INT(LOG(ABS(Y9)+(Y9=0)))))+(ROUND(Y9,(IF(B$6="",100,B$6)-1)-INT(LOG(ABS(Y9)+(Y9=0))))=0)))+1&gt;=IF(B$6="",100,B$6),"",IF(B$7&gt;0,".","")&amp;REPT("0",IF(IF(B$6="",100,B$6)-INT(LOG(ABS(ROUND(Y9,(IF(B$6="",100,B$6)-1)-INT(LOG(ABS(Y9)+(Y9=0)))))+(ROUND(Y9,(IF(B$6="",100,B$6)-1)-INT(LOG(ABS(Y9)+(Y9=0))))=0)))-1&gt;B$7,B$7,IF(B$6="",100,B$6)-INT(LOG(ABS(ROUND(Y9,(IF(B$6="",100,B$6)-1)-INT(LOG(ABS(Y9)+(Y9=0)))))+(ROUND(Y9,(IF(B$6="",100,B$6)-1)-INT(LOG(ABS(Y9)+(Y9=0))))=0)))-1)))))</f>
        <v/>
      </c>
      <c r="C9" s="9" t="str">
        <f t="shared" si="1"/>
        <v/>
      </c>
      <c r="D9" s="9" t="str">
        <f t="shared" si="1"/>
        <v/>
      </c>
      <c r="E9" s="9" t="str">
        <f t="shared" si="1"/>
        <v/>
      </c>
      <c r="F9" s="9" t="str">
        <f t="shared" si="1"/>
        <v/>
      </c>
      <c r="G9" s="9" t="str">
        <f t="shared" si="1"/>
        <v/>
      </c>
      <c r="H9" s="9" t="str">
        <f t="shared" si="1"/>
        <v/>
      </c>
      <c r="I9" s="9" t="str">
        <f t="shared" si="1"/>
        <v/>
      </c>
      <c r="J9" s="9" t="str">
        <f t="shared" si="1"/>
        <v/>
      </c>
      <c r="K9" s="9" t="str">
        <f t="shared" si="1"/>
        <v/>
      </c>
      <c r="L9" s="9" t="str">
        <f t="shared" si="1"/>
        <v/>
      </c>
      <c r="M9" s="9" t="str">
        <f t="shared" si="1"/>
        <v/>
      </c>
      <c r="N9" s="9" t="str">
        <f t="shared" si="1"/>
        <v/>
      </c>
      <c r="O9" s="9" t="str">
        <f t="shared" si="1"/>
        <v/>
      </c>
      <c r="P9" s="9" t="str">
        <f t="shared" si="1"/>
        <v/>
      </c>
      <c r="Q9" s="9" t="str">
        <f t="shared" si="1"/>
        <v/>
      </c>
      <c r="R9" s="9" t="str">
        <f t="shared" si="1"/>
        <v/>
      </c>
      <c r="S9" s="9" t="str">
        <f t="shared" si="1"/>
        <v/>
      </c>
      <c r="T9" s="9" t="str">
        <f t="shared" si="1"/>
        <v/>
      </c>
      <c r="U9" s="9" t="str">
        <f t="shared" si="1"/>
        <v/>
      </c>
      <c r="V9" s="9" t="str">
        <f t="shared" si="1"/>
        <v/>
      </c>
      <c r="W9" s="88"/>
      <c r="X9" s="8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</row>
    <row r="10" spans="1:50" ht="11.25" customHeight="1" x14ac:dyDescent="0.15">
      <c r="A10" s="91">
        <v>6</v>
      </c>
      <c r="B10" s="9" t="str">
        <f t="shared" si="2"/>
        <v/>
      </c>
      <c r="C10" s="9" t="str">
        <f t="shared" si="1"/>
        <v/>
      </c>
      <c r="D10" s="9" t="str">
        <f t="shared" si="1"/>
        <v/>
      </c>
      <c r="E10" s="9" t="str">
        <f t="shared" si="1"/>
        <v/>
      </c>
      <c r="F10" s="9" t="str">
        <f t="shared" si="1"/>
        <v/>
      </c>
      <c r="G10" s="9" t="str">
        <f t="shared" si="1"/>
        <v/>
      </c>
      <c r="H10" s="9" t="str">
        <f t="shared" si="1"/>
        <v/>
      </c>
      <c r="I10" s="9" t="str">
        <f t="shared" si="1"/>
        <v/>
      </c>
      <c r="J10" s="9" t="str">
        <f t="shared" si="1"/>
        <v/>
      </c>
      <c r="K10" s="9" t="str">
        <f t="shared" si="1"/>
        <v/>
      </c>
      <c r="L10" s="9" t="str">
        <f t="shared" si="1"/>
        <v/>
      </c>
      <c r="M10" s="9" t="str">
        <f t="shared" si="1"/>
        <v/>
      </c>
      <c r="N10" s="9" t="str">
        <f t="shared" si="1"/>
        <v/>
      </c>
      <c r="O10" s="9" t="str">
        <f t="shared" si="1"/>
        <v/>
      </c>
      <c r="P10" s="9" t="str">
        <f t="shared" si="1"/>
        <v/>
      </c>
      <c r="Q10" s="9" t="str">
        <f t="shared" si="1"/>
        <v/>
      </c>
      <c r="R10" s="9" t="str">
        <f t="shared" si="1"/>
        <v/>
      </c>
      <c r="S10" s="9" t="str">
        <f t="shared" si="1"/>
        <v/>
      </c>
      <c r="T10" s="9" t="str">
        <f t="shared" si="1"/>
        <v/>
      </c>
      <c r="U10" s="9" t="str">
        <f t="shared" si="1"/>
        <v/>
      </c>
      <c r="V10" s="9" t="str">
        <f t="shared" si="1"/>
        <v/>
      </c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</row>
    <row r="11" spans="1:50" ht="11.25" customHeight="1" x14ac:dyDescent="0.15">
      <c r="A11" s="91">
        <v>7</v>
      </c>
      <c r="B11" s="9" t="str">
        <f t="shared" si="2"/>
        <v/>
      </c>
      <c r="C11" s="9" t="str">
        <f t="shared" si="1"/>
        <v/>
      </c>
      <c r="D11" s="9" t="str">
        <f t="shared" si="1"/>
        <v/>
      </c>
      <c r="E11" s="9" t="str">
        <f t="shared" si="1"/>
        <v/>
      </c>
      <c r="F11" s="9" t="str">
        <f t="shared" si="1"/>
        <v/>
      </c>
      <c r="G11" s="9" t="str">
        <f t="shared" si="1"/>
        <v/>
      </c>
      <c r="H11" s="9" t="str">
        <f t="shared" si="1"/>
        <v/>
      </c>
      <c r="I11" s="9" t="str">
        <f t="shared" si="1"/>
        <v/>
      </c>
      <c r="J11" s="9" t="str">
        <f t="shared" si="1"/>
        <v/>
      </c>
      <c r="K11" s="9" t="str">
        <f t="shared" si="1"/>
        <v/>
      </c>
      <c r="L11" s="9" t="str">
        <f t="shared" si="1"/>
        <v/>
      </c>
      <c r="M11" s="9" t="str">
        <f t="shared" si="1"/>
        <v/>
      </c>
      <c r="N11" s="9" t="str">
        <f t="shared" si="1"/>
        <v/>
      </c>
      <c r="O11" s="9" t="str">
        <f t="shared" si="1"/>
        <v/>
      </c>
      <c r="P11" s="9" t="str">
        <f t="shared" si="1"/>
        <v/>
      </c>
      <c r="Q11" s="9" t="str">
        <f t="shared" si="1"/>
        <v/>
      </c>
      <c r="R11" s="9" t="str">
        <f t="shared" si="1"/>
        <v/>
      </c>
      <c r="S11" s="9" t="str">
        <f t="shared" si="1"/>
        <v/>
      </c>
      <c r="T11" s="9" t="str">
        <f t="shared" si="1"/>
        <v/>
      </c>
      <c r="U11" s="9" t="str">
        <f t="shared" si="1"/>
        <v/>
      </c>
      <c r="V11" s="9" t="str">
        <f t="shared" si="1"/>
        <v/>
      </c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</row>
    <row r="12" spans="1:50" ht="11.25" customHeight="1" x14ac:dyDescent="0.15">
      <c r="A12" s="91">
        <v>8</v>
      </c>
      <c r="B12" s="9" t="str">
        <f t="shared" si="2"/>
        <v/>
      </c>
      <c r="C12" s="9" t="str">
        <f t="shared" si="1"/>
        <v/>
      </c>
      <c r="D12" s="9" t="str">
        <f t="shared" si="1"/>
        <v/>
      </c>
      <c r="E12" s="9" t="str">
        <f t="shared" si="1"/>
        <v/>
      </c>
      <c r="F12" s="9" t="str">
        <f t="shared" si="1"/>
        <v/>
      </c>
      <c r="G12" s="9" t="str">
        <f t="shared" si="1"/>
        <v/>
      </c>
      <c r="H12" s="9" t="str">
        <f t="shared" si="1"/>
        <v/>
      </c>
      <c r="I12" s="9" t="str">
        <f t="shared" si="1"/>
        <v/>
      </c>
      <c r="J12" s="9" t="str">
        <f t="shared" si="1"/>
        <v/>
      </c>
      <c r="K12" s="9" t="str">
        <f t="shared" si="1"/>
        <v/>
      </c>
      <c r="L12" s="9" t="str">
        <f t="shared" si="1"/>
        <v/>
      </c>
      <c r="M12" s="9" t="str">
        <f t="shared" si="1"/>
        <v/>
      </c>
      <c r="N12" s="9" t="str">
        <f t="shared" si="1"/>
        <v/>
      </c>
      <c r="O12" s="9" t="str">
        <f t="shared" si="1"/>
        <v/>
      </c>
      <c r="P12" s="9" t="str">
        <f t="shared" si="1"/>
        <v/>
      </c>
      <c r="Q12" s="9" t="str">
        <f t="shared" si="1"/>
        <v/>
      </c>
      <c r="R12" s="9" t="str">
        <f t="shared" si="1"/>
        <v/>
      </c>
      <c r="S12" s="9" t="str">
        <f t="shared" si="1"/>
        <v/>
      </c>
      <c r="T12" s="9" t="str">
        <f t="shared" si="1"/>
        <v/>
      </c>
      <c r="U12" s="9" t="str">
        <f t="shared" si="1"/>
        <v/>
      </c>
      <c r="V12" s="9" t="str">
        <f t="shared" si="1"/>
        <v/>
      </c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</row>
    <row r="13" spans="1:50" ht="11.25" customHeight="1" x14ac:dyDescent="0.15">
      <c r="A13" s="91">
        <v>9</v>
      </c>
      <c r="B13" s="9" t="str">
        <f t="shared" si="2"/>
        <v/>
      </c>
      <c r="C13" s="9" t="str">
        <f t="shared" si="1"/>
        <v/>
      </c>
      <c r="D13" s="9" t="str">
        <f t="shared" si="1"/>
        <v/>
      </c>
      <c r="E13" s="9" t="str">
        <f t="shared" si="1"/>
        <v/>
      </c>
      <c r="F13" s="9" t="str">
        <f t="shared" si="1"/>
        <v/>
      </c>
      <c r="G13" s="9" t="str">
        <f t="shared" si="1"/>
        <v/>
      </c>
      <c r="H13" s="9" t="str">
        <f t="shared" si="1"/>
        <v/>
      </c>
      <c r="I13" s="9" t="str">
        <f t="shared" si="1"/>
        <v/>
      </c>
      <c r="J13" s="9" t="str">
        <f t="shared" si="1"/>
        <v/>
      </c>
      <c r="K13" s="9" t="str">
        <f t="shared" si="1"/>
        <v/>
      </c>
      <c r="L13" s="9" t="str">
        <f t="shared" si="1"/>
        <v/>
      </c>
      <c r="M13" s="9" t="str">
        <f t="shared" si="1"/>
        <v/>
      </c>
      <c r="N13" s="9" t="str">
        <f t="shared" si="1"/>
        <v/>
      </c>
      <c r="O13" s="9" t="str">
        <f t="shared" si="1"/>
        <v/>
      </c>
      <c r="P13" s="9" t="str">
        <f t="shared" si="1"/>
        <v/>
      </c>
      <c r="Q13" s="9" t="str">
        <f t="shared" si="1"/>
        <v/>
      </c>
      <c r="R13" s="9" t="str">
        <f t="shared" si="1"/>
        <v/>
      </c>
      <c r="S13" s="9" t="str">
        <f t="shared" si="1"/>
        <v/>
      </c>
      <c r="T13" s="9" t="str">
        <f t="shared" si="1"/>
        <v/>
      </c>
      <c r="U13" s="9" t="str">
        <f t="shared" si="1"/>
        <v/>
      </c>
      <c r="V13" s="9" t="str">
        <f t="shared" si="1"/>
        <v/>
      </c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</row>
    <row r="14" spans="1:50" ht="11.25" customHeight="1" x14ac:dyDescent="0.15">
      <c r="A14" s="91">
        <v>10</v>
      </c>
      <c r="B14" s="9" t="str">
        <f t="shared" si="2"/>
        <v/>
      </c>
      <c r="C14" s="9" t="str">
        <f t="shared" si="1"/>
        <v/>
      </c>
      <c r="D14" s="9" t="str">
        <f t="shared" si="1"/>
        <v/>
      </c>
      <c r="E14" s="9" t="str">
        <f t="shared" si="1"/>
        <v/>
      </c>
      <c r="F14" s="9" t="str">
        <f t="shared" si="1"/>
        <v/>
      </c>
      <c r="G14" s="9" t="str">
        <f t="shared" si="1"/>
        <v/>
      </c>
      <c r="H14" s="9" t="str">
        <f t="shared" si="1"/>
        <v/>
      </c>
      <c r="I14" s="9" t="str">
        <f t="shared" si="1"/>
        <v/>
      </c>
      <c r="J14" s="9" t="str">
        <f t="shared" si="1"/>
        <v/>
      </c>
      <c r="K14" s="9" t="str">
        <f t="shared" si="1"/>
        <v/>
      </c>
      <c r="L14" s="9" t="str">
        <f t="shared" si="1"/>
        <v/>
      </c>
      <c r="M14" s="9" t="str">
        <f t="shared" si="1"/>
        <v/>
      </c>
      <c r="N14" s="9" t="str">
        <f t="shared" si="1"/>
        <v/>
      </c>
      <c r="O14" s="9" t="str">
        <f t="shared" si="1"/>
        <v/>
      </c>
      <c r="P14" s="9" t="str">
        <f t="shared" si="1"/>
        <v/>
      </c>
      <c r="Q14" s="9" t="str">
        <f t="shared" si="1"/>
        <v/>
      </c>
      <c r="R14" s="9" t="str">
        <f t="shared" si="1"/>
        <v/>
      </c>
      <c r="S14" s="9" t="str">
        <f t="shared" si="1"/>
        <v/>
      </c>
      <c r="T14" s="9" t="str">
        <f t="shared" si="1"/>
        <v/>
      </c>
      <c r="U14" s="9" t="str">
        <f t="shared" si="1"/>
        <v/>
      </c>
      <c r="V14" s="9" t="str">
        <f t="shared" si="1"/>
        <v/>
      </c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</row>
    <row r="15" spans="1:50" ht="11.25" customHeight="1" x14ac:dyDescent="0.15">
      <c r="A15" s="91">
        <v>11</v>
      </c>
      <c r="B15" s="9" t="str">
        <f t="shared" si="2"/>
        <v/>
      </c>
      <c r="C15" s="9" t="str">
        <f t="shared" si="1"/>
        <v/>
      </c>
      <c r="D15" s="9" t="str">
        <f t="shared" si="1"/>
        <v/>
      </c>
      <c r="E15" s="9" t="str">
        <f t="shared" si="1"/>
        <v/>
      </c>
      <c r="F15" s="9" t="str">
        <f t="shared" si="1"/>
        <v/>
      </c>
      <c r="G15" s="9" t="str">
        <f t="shared" si="1"/>
        <v/>
      </c>
      <c r="H15" s="9" t="str">
        <f t="shared" si="1"/>
        <v/>
      </c>
      <c r="I15" s="9" t="str">
        <f t="shared" si="1"/>
        <v/>
      </c>
      <c r="J15" s="9" t="str">
        <f t="shared" si="1"/>
        <v/>
      </c>
      <c r="K15" s="9" t="str">
        <f t="shared" si="1"/>
        <v/>
      </c>
      <c r="L15" s="9" t="str">
        <f t="shared" si="1"/>
        <v/>
      </c>
      <c r="M15" s="9" t="str">
        <f t="shared" si="1"/>
        <v/>
      </c>
      <c r="N15" s="9" t="str">
        <f t="shared" si="1"/>
        <v/>
      </c>
      <c r="O15" s="9" t="str">
        <f t="shared" si="1"/>
        <v/>
      </c>
      <c r="P15" s="9" t="str">
        <f t="shared" si="1"/>
        <v/>
      </c>
      <c r="Q15" s="9" t="str">
        <f t="shared" si="1"/>
        <v/>
      </c>
      <c r="R15" s="9" t="str">
        <f t="shared" si="1"/>
        <v/>
      </c>
      <c r="S15" s="9" t="str">
        <f t="shared" si="1"/>
        <v/>
      </c>
      <c r="T15" s="9" t="str">
        <f t="shared" si="1"/>
        <v/>
      </c>
      <c r="U15" s="9" t="str">
        <f t="shared" si="1"/>
        <v/>
      </c>
      <c r="V15" s="9" t="str">
        <f t="shared" si="1"/>
        <v/>
      </c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50" ht="11.25" customHeight="1" x14ac:dyDescent="0.15">
      <c r="A16" s="91">
        <v>12</v>
      </c>
      <c r="B16" s="9" t="str">
        <f t="shared" si="2"/>
        <v/>
      </c>
      <c r="C16" s="9" t="str">
        <f t="shared" si="1"/>
        <v/>
      </c>
      <c r="D16" s="9" t="str">
        <f t="shared" si="1"/>
        <v/>
      </c>
      <c r="E16" s="9" t="str">
        <f t="shared" si="1"/>
        <v/>
      </c>
      <c r="F16" s="9" t="str">
        <f t="shared" si="1"/>
        <v/>
      </c>
      <c r="G16" s="9" t="str">
        <f t="shared" si="1"/>
        <v/>
      </c>
      <c r="H16" s="9" t="str">
        <f t="shared" si="1"/>
        <v/>
      </c>
      <c r="I16" s="9" t="str">
        <f t="shared" si="1"/>
        <v/>
      </c>
      <c r="J16" s="9" t="str">
        <f t="shared" si="1"/>
        <v/>
      </c>
      <c r="K16" s="9" t="str">
        <f t="shared" si="1"/>
        <v/>
      </c>
      <c r="L16" s="9" t="str">
        <f t="shared" si="1"/>
        <v/>
      </c>
      <c r="M16" s="9" t="str">
        <f t="shared" si="1"/>
        <v/>
      </c>
      <c r="N16" s="9" t="str">
        <f t="shared" si="1"/>
        <v/>
      </c>
      <c r="O16" s="9" t="str">
        <f t="shared" si="1"/>
        <v/>
      </c>
      <c r="P16" s="9" t="str">
        <f t="shared" si="1"/>
        <v/>
      </c>
      <c r="Q16" s="9" t="str">
        <f t="shared" si="1"/>
        <v/>
      </c>
      <c r="R16" s="9" t="str">
        <f t="shared" si="1"/>
        <v/>
      </c>
      <c r="S16" s="9" t="str">
        <f t="shared" si="1"/>
        <v/>
      </c>
      <c r="T16" s="9" t="str">
        <f t="shared" si="1"/>
        <v/>
      </c>
      <c r="U16" s="9" t="str">
        <f t="shared" si="1"/>
        <v/>
      </c>
      <c r="V16" s="9" t="str">
        <f t="shared" si="1"/>
        <v/>
      </c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</row>
    <row r="17" spans="1:45" ht="11.25" customHeight="1" x14ac:dyDescent="0.15">
      <c r="A17" s="91">
        <v>1</v>
      </c>
      <c r="B17" s="9" t="str">
        <f t="shared" si="2"/>
        <v/>
      </c>
      <c r="C17" s="9" t="str">
        <f t="shared" si="1"/>
        <v/>
      </c>
      <c r="D17" s="9" t="str">
        <f t="shared" si="1"/>
        <v/>
      </c>
      <c r="E17" s="9" t="str">
        <f t="shared" si="1"/>
        <v/>
      </c>
      <c r="F17" s="9" t="str">
        <f t="shared" si="1"/>
        <v/>
      </c>
      <c r="G17" s="9" t="str">
        <f t="shared" si="1"/>
        <v/>
      </c>
      <c r="H17" s="9" t="str">
        <f t="shared" si="1"/>
        <v/>
      </c>
      <c r="I17" s="9" t="str">
        <f t="shared" si="1"/>
        <v/>
      </c>
      <c r="J17" s="9" t="str">
        <f t="shared" si="1"/>
        <v/>
      </c>
      <c r="K17" s="9" t="str">
        <f t="shared" si="1"/>
        <v/>
      </c>
      <c r="L17" s="9" t="str">
        <f t="shared" si="1"/>
        <v/>
      </c>
      <c r="M17" s="9" t="str">
        <f t="shared" si="1"/>
        <v/>
      </c>
      <c r="N17" s="9" t="str">
        <f t="shared" si="1"/>
        <v/>
      </c>
      <c r="O17" s="9" t="str">
        <f t="shared" si="1"/>
        <v/>
      </c>
      <c r="P17" s="9" t="str">
        <f t="shared" si="1"/>
        <v/>
      </c>
      <c r="Q17" s="9" t="str">
        <f t="shared" si="1"/>
        <v/>
      </c>
      <c r="R17" s="9" t="str">
        <f t="shared" si="1"/>
        <v/>
      </c>
      <c r="S17" s="9" t="str">
        <f t="shared" si="1"/>
        <v/>
      </c>
      <c r="T17" s="9" t="str">
        <f t="shared" si="1"/>
        <v/>
      </c>
      <c r="U17" s="9" t="str">
        <f t="shared" si="1"/>
        <v/>
      </c>
      <c r="V17" s="9" t="str">
        <f t="shared" si="1"/>
        <v/>
      </c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</row>
    <row r="18" spans="1:45" ht="11.25" customHeight="1" x14ac:dyDescent="0.15">
      <c r="A18" s="91">
        <v>2</v>
      </c>
      <c r="B18" s="9" t="str">
        <f t="shared" si="2"/>
        <v/>
      </c>
      <c r="C18" s="9" t="str">
        <f t="shared" si="1"/>
        <v/>
      </c>
      <c r="D18" s="9" t="str">
        <f t="shared" si="1"/>
        <v/>
      </c>
      <c r="E18" s="9" t="str">
        <f t="shared" si="1"/>
        <v/>
      </c>
      <c r="F18" s="9" t="str">
        <f t="shared" si="1"/>
        <v/>
      </c>
      <c r="G18" s="9" t="str">
        <f t="shared" si="1"/>
        <v/>
      </c>
      <c r="H18" s="9" t="str">
        <f t="shared" si="1"/>
        <v/>
      </c>
      <c r="I18" s="9" t="str">
        <f t="shared" si="1"/>
        <v/>
      </c>
      <c r="J18" s="9" t="str">
        <f t="shared" si="1"/>
        <v/>
      </c>
      <c r="K18" s="9" t="str">
        <f t="shared" si="1"/>
        <v/>
      </c>
      <c r="L18" s="9" t="str">
        <f t="shared" si="1"/>
        <v/>
      </c>
      <c r="M18" s="9" t="str">
        <f t="shared" si="1"/>
        <v/>
      </c>
      <c r="N18" s="9" t="str">
        <f t="shared" si="1"/>
        <v/>
      </c>
      <c r="O18" s="9" t="str">
        <f t="shared" si="1"/>
        <v/>
      </c>
      <c r="P18" s="9" t="str">
        <f t="shared" si="1"/>
        <v/>
      </c>
      <c r="Q18" s="9" t="str">
        <f t="shared" si="1"/>
        <v/>
      </c>
      <c r="R18" s="9" t="str">
        <f t="shared" si="1"/>
        <v/>
      </c>
      <c r="S18" s="9" t="str">
        <f t="shared" si="1"/>
        <v/>
      </c>
      <c r="T18" s="9" t="str">
        <f t="shared" si="1"/>
        <v/>
      </c>
      <c r="U18" s="9" t="str">
        <f t="shared" si="1"/>
        <v/>
      </c>
      <c r="V18" s="9" t="str">
        <f t="shared" si="1"/>
        <v/>
      </c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</row>
    <row r="19" spans="1:45" ht="11.25" customHeight="1" thickBot="1" x14ac:dyDescent="0.2">
      <c r="A19" s="91">
        <v>3</v>
      </c>
      <c r="B19" s="12" t="str">
        <f t="shared" si="2"/>
        <v/>
      </c>
      <c r="C19" s="12" t="str">
        <f t="shared" si="1"/>
        <v/>
      </c>
      <c r="D19" s="12" t="str">
        <f t="shared" si="1"/>
        <v/>
      </c>
      <c r="E19" s="12" t="str">
        <f t="shared" si="1"/>
        <v/>
      </c>
      <c r="F19" s="12" t="str">
        <f t="shared" si="1"/>
        <v/>
      </c>
      <c r="G19" s="12" t="str">
        <f t="shared" si="1"/>
        <v/>
      </c>
      <c r="H19" s="12" t="str">
        <f t="shared" si="1"/>
        <v/>
      </c>
      <c r="I19" s="12" t="str">
        <f t="shared" si="1"/>
        <v/>
      </c>
      <c r="J19" s="12" t="str">
        <f t="shared" si="1"/>
        <v/>
      </c>
      <c r="K19" s="12" t="str">
        <f t="shared" si="1"/>
        <v/>
      </c>
      <c r="L19" s="12" t="str">
        <f t="shared" si="1"/>
        <v/>
      </c>
      <c r="M19" s="12" t="str">
        <f t="shared" si="1"/>
        <v/>
      </c>
      <c r="N19" s="12" t="str">
        <f t="shared" si="1"/>
        <v/>
      </c>
      <c r="O19" s="12" t="str">
        <f t="shared" si="1"/>
        <v/>
      </c>
      <c r="P19" s="12" t="str">
        <f t="shared" si="1"/>
        <v/>
      </c>
      <c r="Q19" s="12" t="str">
        <f t="shared" si="1"/>
        <v/>
      </c>
      <c r="R19" s="12" t="str">
        <f t="shared" si="1"/>
        <v/>
      </c>
      <c r="S19" s="12" t="str">
        <f t="shared" si="1"/>
        <v/>
      </c>
      <c r="T19" s="12" t="str">
        <f t="shared" si="1"/>
        <v/>
      </c>
      <c r="U19" s="12" t="str">
        <f t="shared" si="1"/>
        <v/>
      </c>
      <c r="V19" s="12" t="str">
        <f t="shared" si="1"/>
        <v/>
      </c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</row>
    <row r="20" spans="1:45" ht="11.25" customHeight="1" thickTop="1" x14ac:dyDescent="0.15">
      <c r="A20" s="114" t="s">
        <v>93</v>
      </c>
      <c r="B20" s="10" t="str">
        <f t="shared" si="2"/>
        <v/>
      </c>
      <c r="C20" s="30" t="s">
        <v>52</v>
      </c>
      <c r="D20" s="30" t="s">
        <v>52</v>
      </c>
      <c r="E20" s="10" t="str">
        <f t="shared" si="1"/>
        <v/>
      </c>
      <c r="F20" s="30" t="s">
        <v>52</v>
      </c>
      <c r="G20" s="30" t="s">
        <v>52</v>
      </c>
      <c r="H20" s="30" t="s">
        <v>52</v>
      </c>
      <c r="I20" s="30" t="s">
        <v>52</v>
      </c>
      <c r="J20" s="30" t="s">
        <v>52</v>
      </c>
      <c r="K20" s="30" t="s">
        <v>52</v>
      </c>
      <c r="L20" s="30" t="s">
        <v>52</v>
      </c>
      <c r="M20" s="30" t="s">
        <v>52</v>
      </c>
      <c r="N20" s="10" t="str">
        <f t="shared" si="1"/>
        <v/>
      </c>
      <c r="O20" s="10" t="str">
        <f t="shared" si="1"/>
        <v/>
      </c>
      <c r="P20" s="10" t="str">
        <f t="shared" si="1"/>
        <v/>
      </c>
      <c r="Q20" s="10" t="str">
        <f t="shared" si="1"/>
        <v/>
      </c>
      <c r="R20" s="30" t="s">
        <v>52</v>
      </c>
      <c r="S20" s="30" t="s">
        <v>52</v>
      </c>
      <c r="T20" s="30" t="s">
        <v>52</v>
      </c>
      <c r="U20" s="10" t="str">
        <f t="shared" ref="U20:U23" si="3">IF(AR20="","",TEXT(ROUND(AR20,(IF(U$6="",100,U$6)-1)-INT(LOG(ABS(AR20)+(AR20=0)))),"#,##0"&amp;IF(INT(LOG(ABS(ROUND(AR20,(IF(U$6="",100,U$6)-1)-INT(LOG(ABS(AR20)+(AR20=0)))))+(ROUND(AR20,(IF(U$6="",100,U$6)-1)-INT(LOG(ABS(AR20)+(AR20=0))))=0)))+1&gt;=IF(U$6="",100,U$6),"",IF(U$7&gt;0,".","")&amp;REPT("0",IF(IF(U$6="",100,U$6)-INT(LOG(ABS(ROUND(AR20,(IF(U$6="",100,U$6)-1)-INT(LOG(ABS(AR20)+(AR20=0)))))+(ROUND(AR20,(IF(U$6="",100,U$6)-1)-INT(LOG(ABS(AR20)+(AR20=0))))=0)))-1&gt;U$7,U$7,IF(U$6="",100,U$6)-INT(LOG(ABS(ROUND(AR20,(IF(U$6="",100,U$6)-1)-INT(LOG(ABS(AR20)+(AR20=0)))))+(ROUND(AR20,(IF(U$6="",100,U$6)-1)-INT(LOG(ABS(AR20)+(AR20=0))))=0)))-1)))))</f>
        <v/>
      </c>
      <c r="V20" s="10" t="str">
        <f t="shared" ref="V20:V23" si="4">IF(AS20="","",TEXT(ROUND(AS20,(IF(V$6="",100,V$6)-1)-INT(LOG(ABS(AS20)+(AS20=0)))),"#,##0"&amp;IF(INT(LOG(ABS(ROUND(AS20,(IF(V$6="",100,V$6)-1)-INT(LOG(ABS(AS20)+(AS20=0)))))+(ROUND(AS20,(IF(V$6="",100,V$6)-1)-INT(LOG(ABS(AS20)+(AS20=0))))=0)))+1&gt;=IF(V$6="",100,V$6),"",IF(V$7&gt;0,".","")&amp;REPT("0",IF(IF(V$6="",100,V$6)-INT(LOG(ABS(ROUND(AS20,(IF(V$6="",100,V$6)-1)-INT(LOG(ABS(AS20)+(AS20=0)))))+(ROUND(AS20,(IF(V$6="",100,V$6)-1)-INT(LOG(ABS(AS20)+(AS20=0))))=0)))-1&gt;V$7,V$7,IF(V$6="",100,V$6)-INT(LOG(ABS(ROUND(AS20,(IF(V$6="",100,V$6)-1)-INT(LOG(ABS(AS20)+(AS20=0)))))+(ROUND(AS20,(IF(V$6="",100,V$6)-1)-INT(LOG(ABS(AS20)+(AS20=0))))=0)))-1)))))</f>
        <v/>
      </c>
      <c r="Y20" s="176" t="str">
        <f>IF(COUNT(Y8:Y19)=0,"",SUM(Y8:Y19))</f>
        <v/>
      </c>
      <c r="Z20" s="177" t="s">
        <v>52</v>
      </c>
      <c r="AA20" s="177" t="s">
        <v>52</v>
      </c>
      <c r="AB20" s="176" t="str">
        <f t="shared" ref="AB20:AS20" si="5">IF(COUNT(AB8:AB19)=0,"",SUM(AB8:AB19))</f>
        <v/>
      </c>
      <c r="AC20" s="177" t="s">
        <v>52</v>
      </c>
      <c r="AD20" s="177" t="s">
        <v>52</v>
      </c>
      <c r="AE20" s="177" t="s">
        <v>52</v>
      </c>
      <c r="AF20" s="177" t="s">
        <v>52</v>
      </c>
      <c r="AG20" s="177" t="s">
        <v>52</v>
      </c>
      <c r="AH20" s="177" t="s">
        <v>52</v>
      </c>
      <c r="AI20" s="177" t="s">
        <v>52</v>
      </c>
      <c r="AJ20" s="177" t="s">
        <v>52</v>
      </c>
      <c r="AK20" s="176" t="str">
        <f t="shared" si="5"/>
        <v/>
      </c>
      <c r="AL20" s="176" t="str">
        <f t="shared" si="5"/>
        <v/>
      </c>
      <c r="AM20" s="176" t="str">
        <f t="shared" si="5"/>
        <v/>
      </c>
      <c r="AN20" s="176" t="str">
        <f t="shared" si="5"/>
        <v/>
      </c>
      <c r="AO20" s="177" t="s">
        <v>52</v>
      </c>
      <c r="AP20" s="177" t="s">
        <v>52</v>
      </c>
      <c r="AQ20" s="177" t="s">
        <v>52</v>
      </c>
      <c r="AR20" s="176" t="str">
        <f t="shared" si="5"/>
        <v/>
      </c>
      <c r="AS20" s="176" t="str">
        <f t="shared" si="5"/>
        <v/>
      </c>
    </row>
    <row r="21" spans="1:45" ht="11.25" customHeight="1" x14ac:dyDescent="0.15">
      <c r="A21" s="139" t="s">
        <v>94</v>
      </c>
      <c r="B21" s="9" t="str">
        <f t="shared" si="2"/>
        <v/>
      </c>
      <c r="C21" s="9" t="str">
        <f t="shared" ref="C21:C23" si="6">IF(Z21="","",TEXT(ROUND(Z21,(IF(C$6="",100,C$6)-1)-INT(LOG(ABS(Z21)+(Z21=0)))),"#,##0"&amp;IF(INT(LOG(ABS(ROUND(Z21,(IF(C$6="",100,C$6)-1)-INT(LOG(ABS(Z21)+(Z21=0)))))+(ROUND(Z21,(IF(C$6="",100,C$6)-1)-INT(LOG(ABS(Z21)+(Z21=0))))=0)))+1&gt;=IF(C$6="",100,C$6),"",IF(C$7&gt;0,".","")&amp;REPT("0",IF(IF(C$6="",100,C$6)-INT(LOG(ABS(ROUND(Z21,(IF(C$6="",100,C$6)-1)-INT(LOG(ABS(Z21)+(Z21=0)))))+(ROUND(Z21,(IF(C$6="",100,C$6)-1)-INT(LOG(ABS(Z21)+(Z21=0))))=0)))-1&gt;C$7,C$7,IF(C$6="",100,C$6)-INT(LOG(ABS(ROUND(Z21,(IF(C$6="",100,C$6)-1)-INT(LOG(ABS(Z21)+(Z21=0)))))+(ROUND(Z21,(IF(C$6="",100,C$6)-1)-INT(LOG(ABS(Z21)+(Z21=0))))=0)))-1)))))</f>
        <v/>
      </c>
      <c r="D21" s="9" t="str">
        <f t="shared" ref="D21:D23" si="7">IF(AA21="","",TEXT(ROUND(AA21,(IF(D$6="",100,D$6)-1)-INT(LOG(ABS(AA21)+(AA21=0)))),"#,##0"&amp;IF(INT(LOG(ABS(ROUND(AA21,(IF(D$6="",100,D$6)-1)-INT(LOG(ABS(AA21)+(AA21=0)))))+(ROUND(AA21,(IF(D$6="",100,D$6)-1)-INT(LOG(ABS(AA21)+(AA21=0))))=0)))+1&gt;=IF(D$6="",100,D$6),"",IF(D$7&gt;0,".","")&amp;REPT("0",IF(IF(D$6="",100,D$6)-INT(LOG(ABS(ROUND(AA21,(IF(D$6="",100,D$6)-1)-INT(LOG(ABS(AA21)+(AA21=0)))))+(ROUND(AA21,(IF(D$6="",100,D$6)-1)-INT(LOG(ABS(AA21)+(AA21=0))))=0)))-1&gt;D$7,D$7,IF(D$6="",100,D$6)-INT(LOG(ABS(ROUND(AA21,(IF(D$6="",100,D$6)-1)-INT(LOG(ABS(AA21)+(AA21=0)))))+(ROUND(AA21,(IF(D$6="",100,D$6)-1)-INT(LOG(ABS(AA21)+(AA21=0))))=0)))-1)))))</f>
        <v/>
      </c>
      <c r="E21" s="9" t="str">
        <f t="shared" ref="E21:E23" si="8">IF(AB21="","",TEXT(ROUND(AB21,(IF(E$6="",100,E$6)-1)-INT(LOG(ABS(AB21)+(AB21=0)))),"#,##0"&amp;IF(INT(LOG(ABS(ROUND(AB21,(IF(E$6="",100,E$6)-1)-INT(LOG(ABS(AB21)+(AB21=0)))))+(ROUND(AB21,(IF(E$6="",100,E$6)-1)-INT(LOG(ABS(AB21)+(AB21=0))))=0)))+1&gt;=IF(E$6="",100,E$6),"",IF(E$7&gt;0,".","")&amp;REPT("0",IF(IF(E$6="",100,E$6)-INT(LOG(ABS(ROUND(AB21,(IF(E$6="",100,E$6)-1)-INT(LOG(ABS(AB21)+(AB21=0)))))+(ROUND(AB21,(IF(E$6="",100,E$6)-1)-INT(LOG(ABS(AB21)+(AB21=0))))=0)))-1&gt;E$7,E$7,IF(E$6="",100,E$6)-INT(LOG(ABS(ROUND(AB21,(IF(E$6="",100,E$6)-1)-INT(LOG(ABS(AB21)+(AB21=0)))))+(ROUND(AB21,(IF(E$6="",100,E$6)-1)-INT(LOG(ABS(AB21)+(AB21=0))))=0)))-1)))))</f>
        <v/>
      </c>
      <c r="F21" s="9" t="str">
        <f t="shared" ref="F21:F23" si="9">IF(AC21="","",TEXT(ROUND(AC21,(IF(F$6="",100,F$6)-1)-INT(LOG(ABS(AC21)+(AC21=0)))),"#,##0"&amp;IF(INT(LOG(ABS(ROUND(AC21,(IF(F$6="",100,F$6)-1)-INT(LOG(ABS(AC21)+(AC21=0)))))+(ROUND(AC21,(IF(F$6="",100,F$6)-1)-INT(LOG(ABS(AC21)+(AC21=0))))=0)))+1&gt;=IF(F$6="",100,F$6),"",IF(F$7&gt;0,".","")&amp;REPT("0",IF(IF(F$6="",100,F$6)-INT(LOG(ABS(ROUND(AC21,(IF(F$6="",100,F$6)-1)-INT(LOG(ABS(AC21)+(AC21=0)))))+(ROUND(AC21,(IF(F$6="",100,F$6)-1)-INT(LOG(ABS(AC21)+(AC21=0))))=0)))-1&gt;F$7,F$7,IF(F$6="",100,F$6)-INT(LOG(ABS(ROUND(AC21,(IF(F$6="",100,F$6)-1)-INT(LOG(ABS(AC21)+(AC21=0)))))+(ROUND(AC21,(IF(F$6="",100,F$6)-1)-INT(LOG(ABS(AC21)+(AC21=0))))=0)))-1)))))</f>
        <v/>
      </c>
      <c r="G21" s="9" t="str">
        <f t="shared" ref="G21:G23" si="10">IF(AD21="","",TEXT(ROUND(AD21,(IF(G$6="",100,G$6)-1)-INT(LOG(ABS(AD21)+(AD21=0)))),"#,##0"&amp;IF(INT(LOG(ABS(ROUND(AD21,(IF(G$6="",100,G$6)-1)-INT(LOG(ABS(AD21)+(AD21=0)))))+(ROUND(AD21,(IF(G$6="",100,G$6)-1)-INT(LOG(ABS(AD21)+(AD21=0))))=0)))+1&gt;=IF(G$6="",100,G$6),"",IF(G$7&gt;0,".","")&amp;REPT("0",IF(IF(G$6="",100,G$6)-INT(LOG(ABS(ROUND(AD21,(IF(G$6="",100,G$6)-1)-INT(LOG(ABS(AD21)+(AD21=0)))))+(ROUND(AD21,(IF(G$6="",100,G$6)-1)-INT(LOG(ABS(AD21)+(AD21=0))))=0)))-1&gt;G$7,G$7,IF(G$6="",100,G$6)-INT(LOG(ABS(ROUND(AD21,(IF(G$6="",100,G$6)-1)-INT(LOG(ABS(AD21)+(AD21=0)))))+(ROUND(AD21,(IF(G$6="",100,G$6)-1)-INT(LOG(ABS(AD21)+(AD21=0))))=0)))-1)))))</f>
        <v/>
      </c>
      <c r="H21" s="9" t="str">
        <f t="shared" ref="H21:H23" si="11">IF(AE21="","",TEXT(ROUND(AE21,(IF(H$6="",100,H$6)-1)-INT(LOG(ABS(AE21)+(AE21=0)))),"#,##0"&amp;IF(INT(LOG(ABS(ROUND(AE21,(IF(H$6="",100,H$6)-1)-INT(LOG(ABS(AE21)+(AE21=0)))))+(ROUND(AE21,(IF(H$6="",100,H$6)-1)-INT(LOG(ABS(AE21)+(AE21=0))))=0)))+1&gt;=IF(H$6="",100,H$6),"",IF(H$7&gt;0,".","")&amp;REPT("0",IF(IF(H$6="",100,H$6)-INT(LOG(ABS(ROUND(AE21,(IF(H$6="",100,H$6)-1)-INT(LOG(ABS(AE21)+(AE21=0)))))+(ROUND(AE21,(IF(H$6="",100,H$6)-1)-INT(LOG(ABS(AE21)+(AE21=0))))=0)))-1&gt;H$7,H$7,IF(H$6="",100,H$6)-INT(LOG(ABS(ROUND(AE21,(IF(H$6="",100,H$6)-1)-INT(LOG(ABS(AE21)+(AE21=0)))))+(ROUND(AE21,(IF(H$6="",100,H$6)-1)-INT(LOG(ABS(AE21)+(AE21=0))))=0)))-1)))))</f>
        <v/>
      </c>
      <c r="I21" s="9" t="str">
        <f t="shared" ref="I21:I23" si="12">IF(AF21="","",TEXT(ROUND(AF21,(IF(I$6="",100,I$6)-1)-INT(LOG(ABS(AF21)+(AF21=0)))),"#,##0"&amp;IF(INT(LOG(ABS(ROUND(AF21,(IF(I$6="",100,I$6)-1)-INT(LOG(ABS(AF21)+(AF21=0)))))+(ROUND(AF21,(IF(I$6="",100,I$6)-1)-INT(LOG(ABS(AF21)+(AF21=0))))=0)))+1&gt;=IF(I$6="",100,I$6),"",IF(I$7&gt;0,".","")&amp;REPT("0",IF(IF(I$6="",100,I$6)-INT(LOG(ABS(ROUND(AF21,(IF(I$6="",100,I$6)-1)-INT(LOG(ABS(AF21)+(AF21=0)))))+(ROUND(AF21,(IF(I$6="",100,I$6)-1)-INT(LOG(ABS(AF21)+(AF21=0))))=0)))-1&gt;I$7,I$7,IF(I$6="",100,I$6)-INT(LOG(ABS(ROUND(AF21,(IF(I$6="",100,I$6)-1)-INT(LOG(ABS(AF21)+(AF21=0)))))+(ROUND(AF21,(IF(I$6="",100,I$6)-1)-INT(LOG(ABS(AF21)+(AF21=0))))=0)))-1)))))</f>
        <v/>
      </c>
      <c r="J21" s="9" t="str">
        <f t="shared" ref="J21:J23" si="13">IF(AG21="","",TEXT(ROUND(AG21,(IF(J$6="",100,J$6)-1)-INT(LOG(ABS(AG21)+(AG21=0)))),"#,##0"&amp;IF(INT(LOG(ABS(ROUND(AG21,(IF(J$6="",100,J$6)-1)-INT(LOG(ABS(AG21)+(AG21=0)))))+(ROUND(AG21,(IF(J$6="",100,J$6)-1)-INT(LOG(ABS(AG21)+(AG21=0))))=0)))+1&gt;=IF(J$6="",100,J$6),"",IF(J$7&gt;0,".","")&amp;REPT("0",IF(IF(J$6="",100,J$6)-INT(LOG(ABS(ROUND(AG21,(IF(J$6="",100,J$6)-1)-INT(LOG(ABS(AG21)+(AG21=0)))))+(ROUND(AG21,(IF(J$6="",100,J$6)-1)-INT(LOG(ABS(AG21)+(AG21=0))))=0)))-1&gt;J$7,J$7,IF(J$6="",100,J$6)-INT(LOG(ABS(ROUND(AG21,(IF(J$6="",100,J$6)-1)-INT(LOG(ABS(AG21)+(AG21=0)))))+(ROUND(AG21,(IF(J$6="",100,J$6)-1)-INT(LOG(ABS(AG21)+(AG21=0))))=0)))-1)))))</f>
        <v/>
      </c>
      <c r="K21" s="9" t="str">
        <f t="shared" ref="K21:K23" si="14">IF(AH21="","",TEXT(ROUND(AH21,(IF(K$6="",100,K$6)-1)-INT(LOG(ABS(AH21)+(AH21=0)))),"#,##0"&amp;IF(INT(LOG(ABS(ROUND(AH21,(IF(K$6="",100,K$6)-1)-INT(LOG(ABS(AH21)+(AH21=0)))))+(ROUND(AH21,(IF(K$6="",100,K$6)-1)-INT(LOG(ABS(AH21)+(AH21=0))))=0)))+1&gt;=IF(K$6="",100,K$6),"",IF(K$7&gt;0,".","")&amp;REPT("0",IF(IF(K$6="",100,K$6)-INT(LOG(ABS(ROUND(AH21,(IF(K$6="",100,K$6)-1)-INT(LOG(ABS(AH21)+(AH21=0)))))+(ROUND(AH21,(IF(K$6="",100,K$6)-1)-INT(LOG(ABS(AH21)+(AH21=0))))=0)))-1&gt;K$7,K$7,IF(K$6="",100,K$6)-INT(LOG(ABS(ROUND(AH21,(IF(K$6="",100,K$6)-1)-INT(LOG(ABS(AH21)+(AH21=0)))))+(ROUND(AH21,(IF(K$6="",100,K$6)-1)-INT(LOG(ABS(AH21)+(AH21=0))))=0)))-1)))))</f>
        <v/>
      </c>
      <c r="L21" s="9" t="str">
        <f t="shared" ref="L21:L23" si="15">IF(AI21="","",TEXT(ROUND(AI21,(IF(L$6="",100,L$6)-1)-INT(LOG(ABS(AI21)+(AI21=0)))),"#,##0"&amp;IF(INT(LOG(ABS(ROUND(AI21,(IF(L$6="",100,L$6)-1)-INT(LOG(ABS(AI21)+(AI21=0)))))+(ROUND(AI21,(IF(L$6="",100,L$6)-1)-INT(LOG(ABS(AI21)+(AI21=0))))=0)))+1&gt;=IF(L$6="",100,L$6),"",IF(L$7&gt;0,".","")&amp;REPT("0",IF(IF(L$6="",100,L$6)-INT(LOG(ABS(ROUND(AI21,(IF(L$6="",100,L$6)-1)-INT(LOG(ABS(AI21)+(AI21=0)))))+(ROUND(AI21,(IF(L$6="",100,L$6)-1)-INT(LOG(ABS(AI21)+(AI21=0))))=0)))-1&gt;L$7,L$7,IF(L$6="",100,L$6)-INT(LOG(ABS(ROUND(AI21,(IF(L$6="",100,L$6)-1)-INT(LOG(ABS(AI21)+(AI21=0)))))+(ROUND(AI21,(IF(L$6="",100,L$6)-1)-INT(LOG(ABS(AI21)+(AI21=0))))=0)))-1)))))</f>
        <v/>
      </c>
      <c r="M21" s="9" t="str">
        <f t="shared" ref="M21:M23" si="16">IF(AJ21="","",TEXT(ROUND(AJ21,(IF(M$6="",100,M$6)-1)-INT(LOG(ABS(AJ21)+(AJ21=0)))),"#,##0"&amp;IF(INT(LOG(ABS(ROUND(AJ21,(IF(M$6="",100,M$6)-1)-INT(LOG(ABS(AJ21)+(AJ21=0)))))+(ROUND(AJ21,(IF(M$6="",100,M$6)-1)-INT(LOG(ABS(AJ21)+(AJ21=0))))=0)))+1&gt;=IF(M$6="",100,M$6),"",IF(M$7&gt;0,".","")&amp;REPT("0",IF(IF(M$6="",100,M$6)-INT(LOG(ABS(ROUND(AJ21,(IF(M$6="",100,M$6)-1)-INT(LOG(ABS(AJ21)+(AJ21=0)))))+(ROUND(AJ21,(IF(M$6="",100,M$6)-1)-INT(LOG(ABS(AJ21)+(AJ21=0))))=0)))-1&gt;M$7,M$7,IF(M$6="",100,M$6)-INT(LOG(ABS(ROUND(AJ21,(IF(M$6="",100,M$6)-1)-INT(LOG(ABS(AJ21)+(AJ21=0)))))+(ROUND(AJ21,(IF(M$6="",100,M$6)-1)-INT(LOG(ABS(AJ21)+(AJ21=0))))=0)))-1)))))</f>
        <v/>
      </c>
      <c r="N21" s="9" t="str">
        <f t="shared" ref="N21:N23" si="17">IF(AK21="","",TEXT(ROUND(AK21,(IF(N$6="",100,N$6)-1)-INT(LOG(ABS(AK21)+(AK21=0)))),"#,##0"&amp;IF(INT(LOG(ABS(ROUND(AK21,(IF(N$6="",100,N$6)-1)-INT(LOG(ABS(AK21)+(AK21=0)))))+(ROUND(AK21,(IF(N$6="",100,N$6)-1)-INT(LOG(ABS(AK21)+(AK21=0))))=0)))+1&gt;=IF(N$6="",100,N$6),"",IF(N$7&gt;0,".","")&amp;REPT("0",IF(IF(N$6="",100,N$6)-INT(LOG(ABS(ROUND(AK21,(IF(N$6="",100,N$6)-1)-INT(LOG(ABS(AK21)+(AK21=0)))))+(ROUND(AK21,(IF(N$6="",100,N$6)-1)-INT(LOG(ABS(AK21)+(AK21=0))))=0)))-1&gt;N$7,N$7,IF(N$6="",100,N$6)-INT(LOG(ABS(ROUND(AK21,(IF(N$6="",100,N$6)-1)-INT(LOG(ABS(AK21)+(AK21=0)))))+(ROUND(AK21,(IF(N$6="",100,N$6)-1)-INT(LOG(ABS(AK21)+(AK21=0))))=0)))-1)))))</f>
        <v/>
      </c>
      <c r="O21" s="9" t="str">
        <f t="shared" ref="O21:O23" si="18">IF(AL21="","",TEXT(ROUND(AL21,(IF(O$6="",100,O$6)-1)-INT(LOG(ABS(AL21)+(AL21=0)))),"#,##0"&amp;IF(INT(LOG(ABS(ROUND(AL21,(IF(O$6="",100,O$6)-1)-INT(LOG(ABS(AL21)+(AL21=0)))))+(ROUND(AL21,(IF(O$6="",100,O$6)-1)-INT(LOG(ABS(AL21)+(AL21=0))))=0)))+1&gt;=IF(O$6="",100,O$6),"",IF(O$7&gt;0,".","")&amp;REPT("0",IF(IF(O$6="",100,O$6)-INT(LOG(ABS(ROUND(AL21,(IF(O$6="",100,O$6)-1)-INT(LOG(ABS(AL21)+(AL21=0)))))+(ROUND(AL21,(IF(O$6="",100,O$6)-1)-INT(LOG(ABS(AL21)+(AL21=0))))=0)))-1&gt;O$7,O$7,IF(O$6="",100,O$6)-INT(LOG(ABS(ROUND(AL21,(IF(O$6="",100,O$6)-1)-INT(LOG(ABS(AL21)+(AL21=0)))))+(ROUND(AL21,(IF(O$6="",100,O$6)-1)-INT(LOG(ABS(AL21)+(AL21=0))))=0)))-1)))))</f>
        <v/>
      </c>
      <c r="P21" s="9" t="str">
        <f t="shared" ref="P21:P23" si="19">IF(AM21="","",TEXT(ROUND(AM21,(IF(P$6="",100,P$6)-1)-INT(LOG(ABS(AM21)+(AM21=0)))),"#,##0"&amp;IF(INT(LOG(ABS(ROUND(AM21,(IF(P$6="",100,P$6)-1)-INT(LOG(ABS(AM21)+(AM21=0)))))+(ROUND(AM21,(IF(P$6="",100,P$6)-1)-INT(LOG(ABS(AM21)+(AM21=0))))=0)))+1&gt;=IF(P$6="",100,P$6),"",IF(P$7&gt;0,".","")&amp;REPT("0",IF(IF(P$6="",100,P$6)-INT(LOG(ABS(ROUND(AM21,(IF(P$6="",100,P$6)-1)-INT(LOG(ABS(AM21)+(AM21=0)))))+(ROUND(AM21,(IF(P$6="",100,P$6)-1)-INT(LOG(ABS(AM21)+(AM21=0))))=0)))-1&gt;P$7,P$7,IF(P$6="",100,P$6)-INT(LOG(ABS(ROUND(AM21,(IF(P$6="",100,P$6)-1)-INT(LOG(ABS(AM21)+(AM21=0)))))+(ROUND(AM21,(IF(P$6="",100,P$6)-1)-INT(LOG(ABS(AM21)+(AM21=0))))=0)))-1)))))</f>
        <v/>
      </c>
      <c r="Q21" s="9" t="str">
        <f t="shared" ref="Q21:Q23" si="20">IF(AN21="","",TEXT(ROUND(AN21,(IF(Q$6="",100,Q$6)-1)-INT(LOG(ABS(AN21)+(AN21=0)))),"#,##0"&amp;IF(INT(LOG(ABS(ROUND(AN21,(IF(Q$6="",100,Q$6)-1)-INT(LOG(ABS(AN21)+(AN21=0)))))+(ROUND(AN21,(IF(Q$6="",100,Q$6)-1)-INT(LOG(ABS(AN21)+(AN21=0))))=0)))+1&gt;=IF(Q$6="",100,Q$6),"",IF(Q$7&gt;0,".","")&amp;REPT("0",IF(IF(Q$6="",100,Q$6)-INT(LOG(ABS(ROUND(AN21,(IF(Q$6="",100,Q$6)-1)-INT(LOG(ABS(AN21)+(AN21=0)))))+(ROUND(AN21,(IF(Q$6="",100,Q$6)-1)-INT(LOG(ABS(AN21)+(AN21=0))))=0)))-1&gt;Q$7,Q$7,IF(Q$6="",100,Q$6)-INT(LOG(ABS(ROUND(AN21,(IF(Q$6="",100,Q$6)-1)-INT(LOG(ABS(AN21)+(AN21=0)))))+(ROUND(AN21,(IF(Q$6="",100,Q$6)-1)-INT(LOG(ABS(AN21)+(AN21=0))))=0)))-1)))))</f>
        <v/>
      </c>
      <c r="R21" s="9" t="str">
        <f t="shared" ref="R21:R23" si="21">IF(AO21="","",TEXT(ROUND(AO21,(IF(R$6="",100,R$6)-1)-INT(LOG(ABS(AO21)+(AO21=0)))),"#,##0"&amp;IF(INT(LOG(ABS(ROUND(AO21,(IF(R$6="",100,R$6)-1)-INT(LOG(ABS(AO21)+(AO21=0)))))+(ROUND(AO21,(IF(R$6="",100,R$6)-1)-INT(LOG(ABS(AO21)+(AO21=0))))=0)))+1&gt;=IF(R$6="",100,R$6),"",IF(R$7&gt;0,".","")&amp;REPT("0",IF(IF(R$6="",100,R$6)-INT(LOG(ABS(ROUND(AO21,(IF(R$6="",100,R$6)-1)-INT(LOG(ABS(AO21)+(AO21=0)))))+(ROUND(AO21,(IF(R$6="",100,R$6)-1)-INT(LOG(ABS(AO21)+(AO21=0))))=0)))-1&gt;R$7,R$7,IF(R$6="",100,R$6)-INT(LOG(ABS(ROUND(AO21,(IF(R$6="",100,R$6)-1)-INT(LOG(ABS(AO21)+(AO21=0)))))+(ROUND(AO21,(IF(R$6="",100,R$6)-1)-INT(LOG(ABS(AO21)+(AO21=0))))=0)))-1)))))</f>
        <v/>
      </c>
      <c r="S21" s="9" t="str">
        <f t="shared" ref="S21:S23" si="22">IF(AP21="","",TEXT(ROUND(AP21,(IF(S$6="",100,S$6)-1)-INT(LOG(ABS(AP21)+(AP21=0)))),"#,##0"&amp;IF(INT(LOG(ABS(ROUND(AP21,(IF(S$6="",100,S$6)-1)-INT(LOG(ABS(AP21)+(AP21=0)))))+(ROUND(AP21,(IF(S$6="",100,S$6)-1)-INT(LOG(ABS(AP21)+(AP21=0))))=0)))+1&gt;=IF(S$6="",100,S$6),"",IF(S$7&gt;0,".","")&amp;REPT("0",IF(IF(S$6="",100,S$6)-INT(LOG(ABS(ROUND(AP21,(IF(S$6="",100,S$6)-1)-INT(LOG(ABS(AP21)+(AP21=0)))))+(ROUND(AP21,(IF(S$6="",100,S$6)-1)-INT(LOG(ABS(AP21)+(AP21=0))))=0)))-1&gt;S$7,S$7,IF(S$6="",100,S$6)-INT(LOG(ABS(ROUND(AP21,(IF(S$6="",100,S$6)-1)-INT(LOG(ABS(AP21)+(AP21=0)))))+(ROUND(AP21,(IF(S$6="",100,S$6)-1)-INT(LOG(ABS(AP21)+(AP21=0))))=0)))-1)))))</f>
        <v/>
      </c>
      <c r="T21" s="9" t="str">
        <f t="shared" ref="T21:T23" si="23">IF(AQ21="","",TEXT(ROUND(AQ21,(IF(T$6="",100,T$6)-1)-INT(LOG(ABS(AQ21)+(AQ21=0)))),"#,##0"&amp;IF(INT(LOG(ABS(ROUND(AQ21,(IF(T$6="",100,T$6)-1)-INT(LOG(ABS(AQ21)+(AQ21=0)))))+(ROUND(AQ21,(IF(T$6="",100,T$6)-1)-INT(LOG(ABS(AQ21)+(AQ21=0))))=0)))+1&gt;=IF(T$6="",100,T$6),"",IF(T$7&gt;0,".","")&amp;REPT("0",IF(IF(T$6="",100,T$6)-INT(LOG(ABS(ROUND(AQ21,(IF(T$6="",100,T$6)-1)-INT(LOG(ABS(AQ21)+(AQ21=0)))))+(ROUND(AQ21,(IF(T$6="",100,T$6)-1)-INT(LOG(ABS(AQ21)+(AQ21=0))))=0)))-1&gt;T$7,T$7,IF(T$6="",100,T$6)-INT(LOG(ABS(ROUND(AQ21,(IF(T$6="",100,T$6)-1)-INT(LOG(ABS(AQ21)+(AQ21=0)))))+(ROUND(AQ21,(IF(T$6="",100,T$6)-1)-INT(LOG(ABS(AQ21)+(AQ21=0))))=0)))-1)))))</f>
        <v/>
      </c>
      <c r="U21" s="9" t="str">
        <f t="shared" si="3"/>
        <v/>
      </c>
      <c r="V21" s="9" t="str">
        <f t="shared" si="4"/>
        <v/>
      </c>
      <c r="Y21" s="176" t="str">
        <f>IF(COUNT(Y8:Y19)=0,"",AVERAGE(Y8:Y19))</f>
        <v/>
      </c>
      <c r="Z21" s="176" t="str">
        <f t="shared" ref="Z21:AS21" si="24">IF(COUNT(Z8:Z19)=0,"",AVERAGE(Z8:Z19))</f>
        <v/>
      </c>
      <c r="AA21" s="176" t="str">
        <f t="shared" si="24"/>
        <v/>
      </c>
      <c r="AB21" s="176" t="str">
        <f t="shared" si="24"/>
        <v/>
      </c>
      <c r="AC21" s="176" t="str">
        <f t="shared" si="24"/>
        <v/>
      </c>
      <c r="AD21" s="176" t="str">
        <f t="shared" si="24"/>
        <v/>
      </c>
      <c r="AE21" s="176" t="str">
        <f t="shared" si="24"/>
        <v/>
      </c>
      <c r="AF21" s="176" t="str">
        <f t="shared" si="24"/>
        <v/>
      </c>
      <c r="AG21" s="176" t="str">
        <f t="shared" si="24"/>
        <v/>
      </c>
      <c r="AH21" s="176" t="str">
        <f t="shared" si="24"/>
        <v/>
      </c>
      <c r="AI21" s="176" t="str">
        <f t="shared" si="24"/>
        <v/>
      </c>
      <c r="AJ21" s="176" t="str">
        <f t="shared" si="24"/>
        <v/>
      </c>
      <c r="AK21" s="176" t="str">
        <f t="shared" si="24"/>
        <v/>
      </c>
      <c r="AL21" s="176" t="str">
        <f t="shared" si="24"/>
        <v/>
      </c>
      <c r="AM21" s="176" t="str">
        <f t="shared" si="24"/>
        <v/>
      </c>
      <c r="AN21" s="176" t="str">
        <f t="shared" si="24"/>
        <v/>
      </c>
      <c r="AO21" s="176" t="str">
        <f t="shared" si="24"/>
        <v/>
      </c>
      <c r="AP21" s="176" t="str">
        <f t="shared" si="24"/>
        <v/>
      </c>
      <c r="AQ21" s="176" t="str">
        <f t="shared" si="24"/>
        <v/>
      </c>
      <c r="AR21" s="176" t="str">
        <f t="shared" si="24"/>
        <v/>
      </c>
      <c r="AS21" s="176" t="str">
        <f t="shared" si="24"/>
        <v/>
      </c>
    </row>
    <row r="22" spans="1:45" ht="11.25" customHeight="1" x14ac:dyDescent="0.15">
      <c r="A22" s="139" t="s">
        <v>95</v>
      </c>
      <c r="B22" s="9" t="str">
        <f t="shared" si="2"/>
        <v/>
      </c>
      <c r="C22" s="9" t="str">
        <f t="shared" si="6"/>
        <v/>
      </c>
      <c r="D22" s="9" t="str">
        <f t="shared" si="7"/>
        <v/>
      </c>
      <c r="E22" s="9" t="str">
        <f t="shared" si="8"/>
        <v/>
      </c>
      <c r="F22" s="9" t="str">
        <f t="shared" si="9"/>
        <v/>
      </c>
      <c r="G22" s="9" t="str">
        <f t="shared" si="10"/>
        <v/>
      </c>
      <c r="H22" s="9" t="str">
        <f t="shared" si="11"/>
        <v/>
      </c>
      <c r="I22" s="9" t="str">
        <f t="shared" si="12"/>
        <v/>
      </c>
      <c r="J22" s="9" t="str">
        <f t="shared" si="13"/>
        <v/>
      </c>
      <c r="K22" s="9" t="str">
        <f t="shared" si="14"/>
        <v/>
      </c>
      <c r="L22" s="9" t="str">
        <f t="shared" si="15"/>
        <v/>
      </c>
      <c r="M22" s="9" t="str">
        <f t="shared" si="16"/>
        <v/>
      </c>
      <c r="N22" s="9" t="str">
        <f t="shared" si="17"/>
        <v/>
      </c>
      <c r="O22" s="9" t="str">
        <f t="shared" si="18"/>
        <v/>
      </c>
      <c r="P22" s="9" t="str">
        <f t="shared" si="19"/>
        <v/>
      </c>
      <c r="Q22" s="9" t="str">
        <f t="shared" si="20"/>
        <v/>
      </c>
      <c r="R22" s="9" t="str">
        <f t="shared" si="21"/>
        <v/>
      </c>
      <c r="S22" s="9" t="str">
        <f t="shared" si="22"/>
        <v/>
      </c>
      <c r="T22" s="9" t="str">
        <f t="shared" si="23"/>
        <v/>
      </c>
      <c r="U22" s="9" t="str">
        <f t="shared" si="3"/>
        <v/>
      </c>
      <c r="V22" s="9" t="str">
        <f t="shared" si="4"/>
        <v/>
      </c>
      <c r="Y22" s="176" t="str">
        <f>IF(COUNT(Y8:Y19)=0,"",MAX(Y8:Y19))</f>
        <v/>
      </c>
      <c r="Z22" s="176" t="str">
        <f t="shared" ref="Z22:AS22" si="25">IF(COUNT(Z8:Z19)=0,"",MAX(Z8:Z19))</f>
        <v/>
      </c>
      <c r="AA22" s="176" t="str">
        <f t="shared" si="25"/>
        <v/>
      </c>
      <c r="AB22" s="176" t="str">
        <f t="shared" si="25"/>
        <v/>
      </c>
      <c r="AC22" s="176" t="str">
        <f t="shared" si="25"/>
        <v/>
      </c>
      <c r="AD22" s="176" t="str">
        <f t="shared" si="25"/>
        <v/>
      </c>
      <c r="AE22" s="176" t="str">
        <f t="shared" si="25"/>
        <v/>
      </c>
      <c r="AF22" s="176" t="str">
        <f t="shared" si="25"/>
        <v/>
      </c>
      <c r="AG22" s="176" t="str">
        <f t="shared" si="25"/>
        <v/>
      </c>
      <c r="AH22" s="176" t="str">
        <f t="shared" si="25"/>
        <v/>
      </c>
      <c r="AI22" s="176" t="str">
        <f t="shared" si="25"/>
        <v/>
      </c>
      <c r="AJ22" s="176" t="str">
        <f t="shared" si="25"/>
        <v/>
      </c>
      <c r="AK22" s="176" t="str">
        <f t="shared" si="25"/>
        <v/>
      </c>
      <c r="AL22" s="176" t="str">
        <f t="shared" si="25"/>
        <v/>
      </c>
      <c r="AM22" s="176" t="str">
        <f t="shared" si="25"/>
        <v/>
      </c>
      <c r="AN22" s="176" t="str">
        <f t="shared" si="25"/>
        <v/>
      </c>
      <c r="AO22" s="176" t="str">
        <f t="shared" si="25"/>
        <v/>
      </c>
      <c r="AP22" s="176" t="str">
        <f t="shared" si="25"/>
        <v/>
      </c>
      <c r="AQ22" s="176" t="str">
        <f t="shared" si="25"/>
        <v/>
      </c>
      <c r="AR22" s="176" t="str">
        <f t="shared" si="25"/>
        <v/>
      </c>
      <c r="AS22" s="176" t="str">
        <f t="shared" si="25"/>
        <v/>
      </c>
    </row>
    <row r="23" spans="1:45" ht="11.25" customHeight="1" x14ac:dyDescent="0.15">
      <c r="A23" s="139" t="s">
        <v>96</v>
      </c>
      <c r="B23" s="9" t="str">
        <f t="shared" si="2"/>
        <v/>
      </c>
      <c r="C23" s="9" t="str">
        <f t="shared" si="6"/>
        <v/>
      </c>
      <c r="D23" s="9" t="str">
        <f t="shared" si="7"/>
        <v/>
      </c>
      <c r="E23" s="9" t="str">
        <f t="shared" si="8"/>
        <v/>
      </c>
      <c r="F23" s="9" t="str">
        <f t="shared" si="9"/>
        <v/>
      </c>
      <c r="G23" s="9" t="str">
        <f t="shared" si="10"/>
        <v/>
      </c>
      <c r="H23" s="9" t="str">
        <f t="shared" si="11"/>
        <v/>
      </c>
      <c r="I23" s="9" t="str">
        <f t="shared" si="12"/>
        <v/>
      </c>
      <c r="J23" s="9" t="str">
        <f t="shared" si="13"/>
        <v/>
      </c>
      <c r="K23" s="9" t="str">
        <f t="shared" si="14"/>
        <v/>
      </c>
      <c r="L23" s="9" t="str">
        <f t="shared" si="15"/>
        <v/>
      </c>
      <c r="M23" s="9" t="str">
        <f t="shared" si="16"/>
        <v/>
      </c>
      <c r="N23" s="9" t="str">
        <f t="shared" si="17"/>
        <v/>
      </c>
      <c r="O23" s="9" t="str">
        <f t="shared" si="18"/>
        <v/>
      </c>
      <c r="P23" s="9" t="str">
        <f t="shared" si="19"/>
        <v/>
      </c>
      <c r="Q23" s="9" t="str">
        <f t="shared" si="20"/>
        <v/>
      </c>
      <c r="R23" s="9" t="str">
        <f t="shared" si="21"/>
        <v/>
      </c>
      <c r="S23" s="9" t="str">
        <f t="shared" si="22"/>
        <v/>
      </c>
      <c r="T23" s="9" t="str">
        <f t="shared" si="23"/>
        <v/>
      </c>
      <c r="U23" s="9" t="str">
        <f t="shared" si="3"/>
        <v/>
      </c>
      <c r="V23" s="9" t="str">
        <f t="shared" si="4"/>
        <v/>
      </c>
      <c r="Y23" s="176" t="str">
        <f>IF(COUNT(Y8:Y19)=0,"",MIN(Y8:Y19))</f>
        <v/>
      </c>
      <c r="Z23" s="176" t="str">
        <f t="shared" ref="Z23:AS23" si="26">IF(COUNT(Z8:Z19)=0,"",MIN(Z8:Z19))</f>
        <v/>
      </c>
      <c r="AA23" s="176" t="str">
        <f t="shared" si="26"/>
        <v/>
      </c>
      <c r="AB23" s="176" t="str">
        <f t="shared" si="26"/>
        <v/>
      </c>
      <c r="AC23" s="176" t="str">
        <f t="shared" si="26"/>
        <v/>
      </c>
      <c r="AD23" s="176" t="str">
        <f t="shared" si="26"/>
        <v/>
      </c>
      <c r="AE23" s="176" t="str">
        <f t="shared" si="26"/>
        <v/>
      </c>
      <c r="AF23" s="176" t="str">
        <f t="shared" si="26"/>
        <v/>
      </c>
      <c r="AG23" s="176" t="str">
        <f t="shared" si="26"/>
        <v/>
      </c>
      <c r="AH23" s="176" t="str">
        <f t="shared" si="26"/>
        <v/>
      </c>
      <c r="AI23" s="176" t="str">
        <f t="shared" si="26"/>
        <v/>
      </c>
      <c r="AJ23" s="176" t="str">
        <f t="shared" si="26"/>
        <v/>
      </c>
      <c r="AK23" s="176" t="str">
        <f t="shared" si="26"/>
        <v/>
      </c>
      <c r="AL23" s="176" t="str">
        <f t="shared" si="26"/>
        <v/>
      </c>
      <c r="AM23" s="176" t="str">
        <f t="shared" si="26"/>
        <v/>
      </c>
      <c r="AN23" s="176" t="str">
        <f t="shared" si="26"/>
        <v/>
      </c>
      <c r="AO23" s="176" t="str">
        <f t="shared" si="26"/>
        <v/>
      </c>
      <c r="AP23" s="176" t="str">
        <f t="shared" si="26"/>
        <v/>
      </c>
      <c r="AQ23" s="176" t="str">
        <f t="shared" si="26"/>
        <v/>
      </c>
      <c r="AR23" s="176" t="str">
        <f t="shared" si="26"/>
        <v/>
      </c>
      <c r="AS23" s="176" t="str">
        <f t="shared" si="26"/>
        <v/>
      </c>
    </row>
  </sheetData>
  <mergeCells count="15">
    <mergeCell ref="V3:V4"/>
    <mergeCell ref="A3:A4"/>
    <mergeCell ref="Y3:AA3"/>
    <mergeCell ref="N3:U3"/>
    <mergeCell ref="B3:D3"/>
    <mergeCell ref="E3:G3"/>
    <mergeCell ref="H3:K3"/>
    <mergeCell ref="L3:L4"/>
    <mergeCell ref="M3:M4"/>
    <mergeCell ref="AB3:AD3"/>
    <mergeCell ref="AE3:AH3"/>
    <mergeCell ref="AI3:AI4"/>
    <mergeCell ref="AJ3:AJ4"/>
    <mergeCell ref="AS3:AS4"/>
    <mergeCell ref="AK3:AR3"/>
  </mergeCells>
  <phoneticPr fontId="5"/>
  <conditionalFormatting sqref="Y21:AS23">
    <cfRule type="expression" dxfId="1" priority="4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view="pageBreakPreview" zoomScaleNormal="100" zoomScaleSheetLayoutView="100" workbookViewId="0">
      <selection activeCell="G1" sqref="G1"/>
    </sheetView>
  </sheetViews>
  <sheetFormatPr defaultRowHeight="10.5" x14ac:dyDescent="0.15"/>
  <cols>
    <col min="1" max="1" width="6.125" style="7" customWidth="1"/>
    <col min="2" max="5" width="6.625" style="7" customWidth="1"/>
    <col min="6" max="6" width="109.125" style="7" customWidth="1"/>
    <col min="7" max="11" width="4.625" style="7" customWidth="1"/>
    <col min="12" max="16384" width="9" style="7"/>
  </cols>
  <sheetData>
    <row r="1" spans="1:22" s="6" customFormat="1" ht="21" customHeight="1" x14ac:dyDescent="0.15">
      <c r="A1" s="22"/>
      <c r="B1" s="22"/>
      <c r="C1" s="22"/>
      <c r="D1" s="22"/>
      <c r="F1" s="21"/>
      <c r="G1" s="21"/>
      <c r="H1" s="21"/>
      <c r="I1" s="21"/>
      <c r="J1" s="21"/>
      <c r="K1" s="21"/>
    </row>
    <row r="2" spans="1:22" s="6" customFormat="1" ht="21" customHeight="1" x14ac:dyDescent="0.15">
      <c r="A2" s="23" t="str">
        <f>"8.沈砂・しさ発生量　"&amp;I2&amp;"年度分"</f>
        <v>8.沈砂・しさ発生量　年度分</v>
      </c>
      <c r="B2" s="23"/>
      <c r="C2" s="23"/>
      <c r="D2" s="23"/>
      <c r="F2" s="14"/>
      <c r="G2" s="21"/>
      <c r="H2" s="135" t="s">
        <v>36</v>
      </c>
      <c r="I2" s="109"/>
      <c r="J2" s="21"/>
      <c r="K2" s="21"/>
    </row>
    <row r="3" spans="1:22" s="6" customFormat="1" ht="12" customHeight="1" x14ac:dyDescent="0.15">
      <c r="A3" s="189" t="s">
        <v>23</v>
      </c>
      <c r="B3" s="203" t="s">
        <v>200</v>
      </c>
      <c r="C3" s="205"/>
      <c r="D3" s="203" t="s">
        <v>201</v>
      </c>
      <c r="E3" s="205"/>
      <c r="H3" s="203" t="s">
        <v>200</v>
      </c>
      <c r="I3" s="205"/>
      <c r="J3" s="203" t="s">
        <v>201</v>
      </c>
      <c r="K3" s="205"/>
    </row>
    <row r="4" spans="1:22" s="15" customFormat="1" ht="48" customHeight="1" x14ac:dyDescent="0.15">
      <c r="A4" s="190"/>
      <c r="B4" s="133" t="s">
        <v>202</v>
      </c>
      <c r="C4" s="133" t="s">
        <v>203</v>
      </c>
      <c r="D4" s="133" t="s">
        <v>202</v>
      </c>
      <c r="E4" s="133" t="s">
        <v>203</v>
      </c>
      <c r="H4" s="133" t="s">
        <v>204</v>
      </c>
      <c r="I4" s="133" t="s">
        <v>205</v>
      </c>
      <c r="J4" s="133" t="s">
        <v>206</v>
      </c>
      <c r="K4" s="133" t="s">
        <v>207</v>
      </c>
    </row>
    <row r="5" spans="1:22" ht="12" customHeight="1" x14ac:dyDescent="0.15">
      <c r="A5" s="26"/>
      <c r="B5" s="143" t="s">
        <v>197</v>
      </c>
      <c r="C5" s="143" t="s">
        <v>197</v>
      </c>
      <c r="D5" s="143" t="s">
        <v>197</v>
      </c>
      <c r="E5" s="143" t="s">
        <v>197</v>
      </c>
      <c r="F5" s="88"/>
      <c r="G5" s="89"/>
      <c r="H5" s="143" t="s">
        <v>197</v>
      </c>
      <c r="I5" s="143" t="s">
        <v>197</v>
      </c>
      <c r="J5" s="143" t="s">
        <v>197</v>
      </c>
      <c r="K5" s="143" t="s">
        <v>197</v>
      </c>
    </row>
    <row r="6" spans="1:22" ht="11.25" customHeight="1" x14ac:dyDescent="0.15">
      <c r="A6" s="93" t="s">
        <v>30</v>
      </c>
      <c r="B6" s="34">
        <v>0</v>
      </c>
      <c r="C6" s="34">
        <v>0</v>
      </c>
      <c r="D6" s="34">
        <v>0</v>
      </c>
      <c r="E6" s="34">
        <v>0</v>
      </c>
      <c r="F6" s="32"/>
      <c r="G6" s="36"/>
      <c r="H6" s="141"/>
      <c r="I6" s="141"/>
      <c r="J6" s="141"/>
      <c r="K6" s="141"/>
      <c r="L6" s="88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ht="11.25" customHeight="1" x14ac:dyDescent="0.15">
      <c r="A7" s="91">
        <v>4</v>
      </c>
      <c r="B7" s="19" t="str">
        <f>IF(H7="","",TEXT(ROUND(H7,B$6),"#,##0"&amp;IF(B$6&gt;0,"."&amp;REPT("0",B$6),"")))</f>
        <v/>
      </c>
      <c r="C7" s="19" t="str">
        <f t="shared" ref="C7:C19" si="0">IF(I7="","",TEXT(ROUND(I7,C$6),"#,##0"&amp;IF(C$6&gt;0,"."&amp;REPT("0",C$6),"")))</f>
        <v/>
      </c>
      <c r="D7" s="19" t="str">
        <f t="shared" ref="D7:D19" si="1">IF(J7="","",TEXT(ROUND(J7,D$6),"#,##0"&amp;IF(D$6&gt;0,"."&amp;REPT("0",D$6),"")))</f>
        <v/>
      </c>
      <c r="E7" s="19" t="str">
        <f t="shared" ref="E7:E19" si="2">IF(K7="","",TEXT(ROUND(K7,E$6),"#,##0"&amp;IF(E$6&gt;0,"."&amp;REPT("0",E$6),"")))</f>
        <v/>
      </c>
      <c r="F7" s="88"/>
      <c r="G7" s="89"/>
      <c r="H7" s="19"/>
      <c r="I7" s="19"/>
      <c r="J7" s="19"/>
      <c r="K7" s="19"/>
    </row>
    <row r="8" spans="1:22" ht="11.25" customHeight="1" x14ac:dyDescent="0.15">
      <c r="A8" s="91">
        <v>5</v>
      </c>
      <c r="B8" s="19" t="str">
        <f t="shared" ref="B8:B19" si="3">IF(H8="","",TEXT(ROUND(H8,B$6),"#,##0"&amp;IF(B$6&gt;0,"."&amp;REPT("0",B$6),"")))</f>
        <v/>
      </c>
      <c r="C8" s="19" t="str">
        <f t="shared" si="0"/>
        <v/>
      </c>
      <c r="D8" s="19" t="str">
        <f t="shared" si="1"/>
        <v/>
      </c>
      <c r="E8" s="19" t="str">
        <f t="shared" si="2"/>
        <v/>
      </c>
      <c r="H8" s="19"/>
      <c r="I8" s="19"/>
      <c r="J8" s="19"/>
      <c r="K8" s="19"/>
    </row>
    <row r="9" spans="1:22" ht="11.25" customHeight="1" x14ac:dyDescent="0.15">
      <c r="A9" s="91">
        <v>6</v>
      </c>
      <c r="B9" s="19" t="str">
        <f t="shared" si="3"/>
        <v/>
      </c>
      <c r="C9" s="19" t="str">
        <f t="shared" si="0"/>
        <v/>
      </c>
      <c r="D9" s="19" t="str">
        <f t="shared" si="1"/>
        <v/>
      </c>
      <c r="E9" s="19" t="str">
        <f t="shared" si="2"/>
        <v/>
      </c>
      <c r="H9" s="19"/>
      <c r="I9" s="19"/>
      <c r="J9" s="19"/>
      <c r="K9" s="19"/>
    </row>
    <row r="10" spans="1:22" ht="11.25" customHeight="1" x14ac:dyDescent="0.15">
      <c r="A10" s="91">
        <v>7</v>
      </c>
      <c r="B10" s="19" t="str">
        <f t="shared" si="3"/>
        <v/>
      </c>
      <c r="C10" s="19" t="str">
        <f t="shared" si="0"/>
        <v/>
      </c>
      <c r="D10" s="19" t="str">
        <f t="shared" si="1"/>
        <v/>
      </c>
      <c r="E10" s="19" t="str">
        <f t="shared" si="2"/>
        <v/>
      </c>
      <c r="H10" s="19"/>
      <c r="I10" s="19"/>
      <c r="J10" s="19"/>
      <c r="K10" s="19"/>
    </row>
    <row r="11" spans="1:22" ht="11.25" customHeight="1" x14ac:dyDescent="0.15">
      <c r="A11" s="91">
        <v>8</v>
      </c>
      <c r="B11" s="19" t="str">
        <f t="shared" si="3"/>
        <v/>
      </c>
      <c r="C11" s="19" t="str">
        <f t="shared" si="0"/>
        <v/>
      </c>
      <c r="D11" s="19" t="str">
        <f t="shared" si="1"/>
        <v/>
      </c>
      <c r="E11" s="19" t="str">
        <f t="shared" si="2"/>
        <v/>
      </c>
      <c r="H11" s="19"/>
      <c r="I11" s="19"/>
      <c r="J11" s="19"/>
      <c r="K11" s="19"/>
    </row>
    <row r="12" spans="1:22" ht="11.25" customHeight="1" x14ac:dyDescent="0.15">
      <c r="A12" s="91">
        <v>9</v>
      </c>
      <c r="B12" s="19" t="str">
        <f t="shared" si="3"/>
        <v/>
      </c>
      <c r="C12" s="19" t="str">
        <f t="shared" si="0"/>
        <v/>
      </c>
      <c r="D12" s="19" t="str">
        <f t="shared" si="1"/>
        <v/>
      </c>
      <c r="E12" s="19" t="str">
        <f t="shared" si="2"/>
        <v/>
      </c>
      <c r="H12" s="19"/>
      <c r="I12" s="19"/>
      <c r="J12" s="19"/>
      <c r="K12" s="19"/>
    </row>
    <row r="13" spans="1:22" ht="11.25" customHeight="1" x14ac:dyDescent="0.15">
      <c r="A13" s="91">
        <v>10</v>
      </c>
      <c r="B13" s="19" t="str">
        <f t="shared" si="3"/>
        <v/>
      </c>
      <c r="C13" s="19" t="str">
        <f t="shared" si="0"/>
        <v/>
      </c>
      <c r="D13" s="19" t="str">
        <f t="shared" si="1"/>
        <v/>
      </c>
      <c r="E13" s="19" t="str">
        <f t="shared" si="2"/>
        <v/>
      </c>
      <c r="H13" s="19"/>
      <c r="I13" s="19"/>
      <c r="J13" s="19"/>
      <c r="K13" s="19"/>
    </row>
    <row r="14" spans="1:22" ht="11.25" customHeight="1" x14ac:dyDescent="0.15">
      <c r="A14" s="91">
        <v>11</v>
      </c>
      <c r="B14" s="19" t="str">
        <f t="shared" si="3"/>
        <v/>
      </c>
      <c r="C14" s="19" t="str">
        <f t="shared" si="0"/>
        <v/>
      </c>
      <c r="D14" s="19" t="str">
        <f t="shared" si="1"/>
        <v/>
      </c>
      <c r="E14" s="19" t="str">
        <f t="shared" si="2"/>
        <v/>
      </c>
      <c r="H14" s="19"/>
      <c r="I14" s="19"/>
      <c r="J14" s="19"/>
      <c r="K14" s="19"/>
    </row>
    <row r="15" spans="1:22" ht="11.25" customHeight="1" x14ac:dyDescent="0.15">
      <c r="A15" s="91">
        <v>12</v>
      </c>
      <c r="B15" s="19" t="str">
        <f t="shared" si="3"/>
        <v/>
      </c>
      <c r="C15" s="19" t="str">
        <f t="shared" si="0"/>
        <v/>
      </c>
      <c r="D15" s="19" t="str">
        <f t="shared" si="1"/>
        <v/>
      </c>
      <c r="E15" s="19" t="str">
        <f t="shared" si="2"/>
        <v/>
      </c>
      <c r="H15" s="19"/>
      <c r="I15" s="19"/>
      <c r="J15" s="19"/>
      <c r="K15" s="19"/>
    </row>
    <row r="16" spans="1:22" ht="11.25" customHeight="1" x14ac:dyDescent="0.15">
      <c r="A16" s="91">
        <v>1</v>
      </c>
      <c r="B16" s="19" t="str">
        <f t="shared" si="3"/>
        <v/>
      </c>
      <c r="C16" s="19" t="str">
        <f t="shared" si="0"/>
        <v/>
      </c>
      <c r="D16" s="19" t="str">
        <f t="shared" si="1"/>
        <v/>
      </c>
      <c r="E16" s="19" t="str">
        <f t="shared" si="2"/>
        <v/>
      </c>
      <c r="H16" s="19"/>
      <c r="I16" s="19"/>
      <c r="J16" s="19"/>
      <c r="K16" s="19"/>
    </row>
    <row r="17" spans="1:11" ht="11.25" customHeight="1" x14ac:dyDescent="0.15">
      <c r="A17" s="91">
        <v>2</v>
      </c>
      <c r="B17" s="19" t="str">
        <f t="shared" si="3"/>
        <v/>
      </c>
      <c r="C17" s="19" t="str">
        <f t="shared" si="0"/>
        <v/>
      </c>
      <c r="D17" s="19" t="str">
        <f t="shared" si="1"/>
        <v/>
      </c>
      <c r="E17" s="19" t="str">
        <f t="shared" si="2"/>
        <v/>
      </c>
      <c r="H17" s="19"/>
      <c r="I17" s="19"/>
      <c r="J17" s="19"/>
      <c r="K17" s="19"/>
    </row>
    <row r="18" spans="1:11" ht="11.25" customHeight="1" thickBot="1" x14ac:dyDescent="0.2">
      <c r="A18" s="123">
        <v>3</v>
      </c>
      <c r="B18" s="48" t="str">
        <f t="shared" si="3"/>
        <v/>
      </c>
      <c r="C18" s="48" t="str">
        <f t="shared" si="0"/>
        <v/>
      </c>
      <c r="D18" s="48" t="str">
        <f t="shared" si="1"/>
        <v/>
      </c>
      <c r="E18" s="48" t="str">
        <f t="shared" si="2"/>
        <v/>
      </c>
      <c r="H18" s="19"/>
      <c r="I18" s="19"/>
      <c r="J18" s="19"/>
      <c r="K18" s="19"/>
    </row>
    <row r="19" spans="1:11" ht="11.25" customHeight="1" thickTop="1" x14ac:dyDescent="0.15">
      <c r="A19" s="114" t="s">
        <v>169</v>
      </c>
      <c r="B19" s="18" t="str">
        <f t="shared" si="3"/>
        <v/>
      </c>
      <c r="C19" s="18" t="str">
        <f t="shared" si="0"/>
        <v/>
      </c>
      <c r="D19" s="18" t="str">
        <f t="shared" si="1"/>
        <v/>
      </c>
      <c r="E19" s="18" t="str">
        <f t="shared" si="2"/>
        <v/>
      </c>
      <c r="H19" s="176" t="str">
        <f>IF(COUNT(H7:H18)=0,"",SUM(H7:H18))</f>
        <v/>
      </c>
      <c r="I19" s="176" t="str">
        <f t="shared" ref="I19:K19" si="4">IF(COUNT(I7:I18)=0,"",SUM(I7:I18))</f>
        <v/>
      </c>
      <c r="J19" s="176" t="str">
        <f t="shared" si="4"/>
        <v/>
      </c>
      <c r="K19" s="176" t="str">
        <f t="shared" si="4"/>
        <v/>
      </c>
    </row>
    <row r="20" spans="1:11" ht="11.25" customHeight="1" x14ac:dyDescent="0.15"/>
    <row r="21" spans="1:11" ht="19.5" customHeight="1" x14ac:dyDescent="0.15"/>
    <row r="22" spans="1:11" ht="11.25" customHeight="1" x14ac:dyDescent="0.15"/>
    <row r="23" spans="1:11" ht="11.25" customHeight="1" x14ac:dyDescent="0.15"/>
    <row r="24" spans="1:11" ht="11.25" customHeight="1" x14ac:dyDescent="0.15"/>
    <row r="25" spans="1:11" ht="11.25" customHeight="1" x14ac:dyDescent="0.15"/>
    <row r="26" spans="1:11" ht="11.25" customHeight="1" x14ac:dyDescent="0.15"/>
    <row r="27" spans="1:11" ht="11.25" customHeight="1" x14ac:dyDescent="0.15"/>
    <row r="28" spans="1:11" ht="11.25" customHeight="1" x14ac:dyDescent="0.15"/>
    <row r="29" spans="1:11" ht="11.25" customHeight="1" x14ac:dyDescent="0.15"/>
    <row r="30" spans="1:11" ht="11.25" customHeight="1" x14ac:dyDescent="0.15"/>
    <row r="31" spans="1:11" ht="11.25" customHeight="1" x14ac:dyDescent="0.15"/>
    <row r="32" spans="1:11" ht="11.25" customHeight="1" x14ac:dyDescent="0.15"/>
    <row r="33" ht="11.25" customHeight="1" x14ac:dyDescent="0.15"/>
    <row r="34" ht="11.25" customHeight="1" x14ac:dyDescent="0.15"/>
    <row r="35" ht="11.25" customHeight="1" x14ac:dyDescent="0.15"/>
    <row r="36" ht="11.25" customHeight="1" x14ac:dyDescent="0.15"/>
    <row r="37" ht="11.25" customHeight="1" x14ac:dyDescent="0.15"/>
    <row r="38" ht="11.25" customHeight="1" x14ac:dyDescent="0.15"/>
  </sheetData>
  <mergeCells count="5">
    <mergeCell ref="B3:C3"/>
    <mergeCell ref="D3:E3"/>
    <mergeCell ref="H3:I3"/>
    <mergeCell ref="J3:K3"/>
    <mergeCell ref="A3:A4"/>
  </mergeCells>
  <phoneticPr fontId="5"/>
  <conditionalFormatting sqref="H19:K19">
    <cfRule type="expression" dxfId="0" priority="5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3"/>
  <sheetViews>
    <sheetView view="pageBreakPreview" zoomScaleNormal="100" zoomScaleSheetLayoutView="100" workbookViewId="0">
      <selection activeCell="R1" sqref="R1"/>
    </sheetView>
  </sheetViews>
  <sheetFormatPr defaultRowHeight="10.5" x14ac:dyDescent="0.15"/>
  <cols>
    <col min="1" max="1" width="2.625" style="7" customWidth="1"/>
    <col min="2" max="2" width="16.625" style="7" customWidth="1"/>
    <col min="3" max="3" width="18.625" style="127" customWidth="1"/>
    <col min="4" max="15" width="6.625" style="127" customWidth="1"/>
    <col min="16" max="16" width="8.625" style="127" customWidth="1"/>
    <col min="17" max="17" width="15.75" style="127" customWidth="1"/>
    <col min="18" max="22" width="4.625" style="127" customWidth="1"/>
    <col min="23" max="16384" width="9" style="127"/>
  </cols>
  <sheetData>
    <row r="1" spans="1:22" ht="21" customHeight="1" x14ac:dyDescent="0.15">
      <c r="A1" s="22" t="s">
        <v>213</v>
      </c>
      <c r="B1" s="22"/>
    </row>
    <row r="2" spans="1:22" s="124" customFormat="1" ht="21" customHeight="1" x14ac:dyDescent="0.15">
      <c r="A2" s="23" t="str">
        <f>"1.主要機器運転時間[h]　"&amp;T2&amp;"年度分"</f>
        <v>1.主要機器運転時間[h]　年度分</v>
      </c>
      <c r="B2" s="23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25"/>
      <c r="Q2" s="125"/>
      <c r="S2" s="146" t="s">
        <v>36</v>
      </c>
      <c r="T2" s="148"/>
      <c r="U2" s="170"/>
      <c r="V2" s="171"/>
    </row>
    <row r="3" spans="1:22" s="150" customFormat="1" ht="12" customHeight="1" x14ac:dyDescent="0.15">
      <c r="A3" s="233" t="s">
        <v>214</v>
      </c>
      <c r="B3" s="234"/>
      <c r="C3" s="172" t="s">
        <v>215</v>
      </c>
      <c r="D3" s="149" t="s">
        <v>216</v>
      </c>
      <c r="E3" s="149" t="s">
        <v>217</v>
      </c>
      <c r="F3" s="149" t="s">
        <v>218</v>
      </c>
      <c r="G3" s="149" t="s">
        <v>219</v>
      </c>
      <c r="H3" s="149" t="s">
        <v>220</v>
      </c>
      <c r="I3" s="149" t="s">
        <v>221</v>
      </c>
      <c r="J3" s="149" t="s">
        <v>222</v>
      </c>
      <c r="K3" s="149" t="s">
        <v>223</v>
      </c>
      <c r="L3" s="149" t="s">
        <v>224</v>
      </c>
      <c r="M3" s="149" t="s">
        <v>225</v>
      </c>
      <c r="N3" s="149" t="s">
        <v>226</v>
      </c>
      <c r="O3" s="149" t="s">
        <v>227</v>
      </c>
      <c r="P3" s="156" t="s">
        <v>47</v>
      </c>
      <c r="Q3" s="168"/>
    </row>
    <row r="4" spans="1:22" s="150" customFormat="1" ht="11.25" customHeight="1" x14ac:dyDescent="0.15">
      <c r="A4" s="157" t="s">
        <v>208</v>
      </c>
      <c r="B4" s="158"/>
      <c r="C4" s="153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2" t="str">
        <f t="shared" ref="P4:P20" si="0">IF(COUNT(D4:O4)=0,"",SUM(D4:O4))</f>
        <v/>
      </c>
      <c r="Q4" s="169"/>
    </row>
    <row r="5" spans="1:22" s="150" customFormat="1" ht="11.25" customHeight="1" x14ac:dyDescent="0.15">
      <c r="A5" s="159"/>
      <c r="B5" s="160"/>
      <c r="C5" s="153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2" t="str">
        <f t="shared" si="0"/>
        <v/>
      </c>
      <c r="Q5" s="169"/>
    </row>
    <row r="6" spans="1:22" s="150" customFormat="1" ht="11.25" customHeight="1" x14ac:dyDescent="0.15">
      <c r="A6" s="159"/>
      <c r="B6" s="160"/>
      <c r="C6" s="153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2" t="str">
        <f t="shared" si="0"/>
        <v/>
      </c>
      <c r="Q6" s="169"/>
    </row>
    <row r="7" spans="1:22" s="150" customFormat="1" ht="11.25" customHeight="1" x14ac:dyDescent="0.15">
      <c r="A7" s="159"/>
      <c r="B7" s="160"/>
      <c r="C7" s="153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2" t="str">
        <f t="shared" si="0"/>
        <v/>
      </c>
      <c r="Q7" s="169"/>
    </row>
    <row r="8" spans="1:22" s="150" customFormat="1" ht="11.25" customHeight="1" x14ac:dyDescent="0.15">
      <c r="A8" s="159"/>
      <c r="B8" s="160"/>
      <c r="C8" s="153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2" t="str">
        <f t="shared" si="0"/>
        <v/>
      </c>
      <c r="Q8" s="169"/>
    </row>
    <row r="9" spans="1:22" s="150" customFormat="1" ht="11.25" customHeight="1" x14ac:dyDescent="0.15">
      <c r="A9" s="159"/>
      <c r="B9" s="160"/>
      <c r="C9" s="153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2" t="str">
        <f t="shared" si="0"/>
        <v/>
      </c>
      <c r="Q9" s="169"/>
    </row>
    <row r="10" spans="1:22" s="150" customFormat="1" ht="11.25" customHeight="1" x14ac:dyDescent="0.15">
      <c r="A10" s="159"/>
      <c r="B10" s="160"/>
      <c r="C10" s="153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2" t="str">
        <f t="shared" si="0"/>
        <v/>
      </c>
      <c r="Q10" s="169"/>
    </row>
    <row r="11" spans="1:22" s="150" customFormat="1" ht="11.25" customHeight="1" x14ac:dyDescent="0.15">
      <c r="A11" s="161"/>
      <c r="B11" s="162"/>
      <c r="C11" s="153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2" t="str">
        <f t="shared" si="0"/>
        <v/>
      </c>
      <c r="Q11" s="169"/>
    </row>
    <row r="12" spans="1:22" s="150" customFormat="1" ht="11.25" customHeight="1" x14ac:dyDescent="0.15">
      <c r="A12" s="157" t="s">
        <v>209</v>
      </c>
      <c r="B12" s="158"/>
      <c r="C12" s="153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2" t="str">
        <f t="shared" si="0"/>
        <v/>
      </c>
      <c r="Q12" s="169"/>
    </row>
    <row r="13" spans="1:22" s="150" customFormat="1" ht="11.25" customHeight="1" x14ac:dyDescent="0.15">
      <c r="A13" s="159"/>
      <c r="B13" s="160"/>
      <c r="C13" s="153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2" t="str">
        <f t="shared" si="0"/>
        <v/>
      </c>
      <c r="Q13" s="169"/>
    </row>
    <row r="14" spans="1:22" s="150" customFormat="1" ht="11.25" customHeight="1" x14ac:dyDescent="0.15">
      <c r="A14" s="159"/>
      <c r="B14" s="160"/>
      <c r="C14" s="153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2" t="str">
        <f t="shared" si="0"/>
        <v/>
      </c>
      <c r="Q14" s="169"/>
    </row>
    <row r="15" spans="1:22" s="150" customFormat="1" ht="11.25" customHeight="1" x14ac:dyDescent="0.15">
      <c r="A15" s="159"/>
      <c r="B15" s="160"/>
      <c r="C15" s="153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2" t="str">
        <f t="shared" si="0"/>
        <v/>
      </c>
      <c r="Q15" s="169"/>
    </row>
    <row r="16" spans="1:22" s="150" customFormat="1" ht="11.25" customHeight="1" x14ac:dyDescent="0.15">
      <c r="A16" s="159"/>
      <c r="B16" s="160"/>
      <c r="C16" s="153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2" t="str">
        <f t="shared" si="0"/>
        <v/>
      </c>
      <c r="Q16" s="169"/>
    </row>
    <row r="17" spans="1:17" s="150" customFormat="1" ht="11.25" customHeight="1" x14ac:dyDescent="0.15">
      <c r="A17" s="159"/>
      <c r="B17" s="160"/>
      <c r="C17" s="153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2" t="str">
        <f t="shared" si="0"/>
        <v/>
      </c>
      <c r="Q17" s="169"/>
    </row>
    <row r="18" spans="1:17" s="150" customFormat="1" ht="11.25" customHeight="1" x14ac:dyDescent="0.15">
      <c r="A18" s="159"/>
      <c r="B18" s="160"/>
      <c r="C18" s="153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2" t="str">
        <f t="shared" si="0"/>
        <v/>
      </c>
      <c r="Q18" s="169"/>
    </row>
    <row r="19" spans="1:17" s="150" customFormat="1" ht="11.25" customHeight="1" x14ac:dyDescent="0.15">
      <c r="A19" s="161"/>
      <c r="B19" s="162"/>
      <c r="C19" s="153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2" t="str">
        <f t="shared" si="0"/>
        <v/>
      </c>
      <c r="Q19" s="169"/>
    </row>
    <row r="20" spans="1:17" s="150" customFormat="1" ht="11.25" customHeight="1" x14ac:dyDescent="0.15">
      <c r="A20" s="157" t="s">
        <v>210</v>
      </c>
      <c r="B20" s="163"/>
      <c r="C20" s="153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2" t="str">
        <f t="shared" si="0"/>
        <v/>
      </c>
    </row>
    <row r="21" spans="1:17" s="155" customFormat="1" ht="11.25" customHeight="1" x14ac:dyDescent="0.15">
      <c r="A21" s="159"/>
      <c r="B21" s="164"/>
      <c r="C21" s="153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2" t="str">
        <f t="shared" ref="P21:P43" si="1">IF(COUNT(D21:O21)=0,"",SUM(D21:O21))</f>
        <v/>
      </c>
    </row>
    <row r="22" spans="1:17" s="155" customFormat="1" ht="11.25" customHeight="1" x14ac:dyDescent="0.15">
      <c r="A22" s="159"/>
      <c r="B22" s="164"/>
      <c r="C22" s="153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2" t="str">
        <f t="shared" si="1"/>
        <v/>
      </c>
    </row>
    <row r="23" spans="1:17" s="155" customFormat="1" ht="11.25" customHeight="1" x14ac:dyDescent="0.15">
      <c r="A23" s="159"/>
      <c r="B23" s="164"/>
      <c r="C23" s="153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2" t="str">
        <f t="shared" si="1"/>
        <v/>
      </c>
    </row>
    <row r="24" spans="1:17" s="155" customFormat="1" ht="11.25" customHeight="1" x14ac:dyDescent="0.15">
      <c r="A24" s="159"/>
      <c r="B24" s="164"/>
      <c r="C24" s="153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2" t="str">
        <f t="shared" si="1"/>
        <v/>
      </c>
    </row>
    <row r="25" spans="1:17" s="155" customFormat="1" ht="11.25" customHeight="1" x14ac:dyDescent="0.15">
      <c r="A25" s="159"/>
      <c r="B25" s="164"/>
      <c r="C25" s="153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2" t="str">
        <f t="shared" si="1"/>
        <v/>
      </c>
    </row>
    <row r="26" spans="1:17" s="155" customFormat="1" ht="11.25" customHeight="1" x14ac:dyDescent="0.15">
      <c r="A26" s="159"/>
      <c r="B26" s="164"/>
      <c r="C26" s="153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2" t="str">
        <f t="shared" si="1"/>
        <v/>
      </c>
    </row>
    <row r="27" spans="1:17" s="155" customFormat="1" ht="11.25" customHeight="1" x14ac:dyDescent="0.15">
      <c r="A27" s="159"/>
      <c r="B27" s="164"/>
      <c r="C27" s="153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2" t="str">
        <f t="shared" si="1"/>
        <v/>
      </c>
    </row>
    <row r="28" spans="1:17" s="155" customFormat="1" ht="11.25" customHeight="1" x14ac:dyDescent="0.15">
      <c r="A28" s="157" t="s">
        <v>211</v>
      </c>
      <c r="B28" s="165"/>
      <c r="C28" s="153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2" t="str">
        <f t="shared" si="1"/>
        <v/>
      </c>
    </row>
    <row r="29" spans="1:17" s="124" customFormat="1" ht="11.25" customHeight="1" x14ac:dyDescent="0.15">
      <c r="A29" s="159"/>
      <c r="B29" s="164"/>
      <c r="C29" s="153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2" t="str">
        <f t="shared" si="1"/>
        <v/>
      </c>
    </row>
    <row r="30" spans="1:17" s="124" customFormat="1" ht="11.25" customHeight="1" x14ac:dyDescent="0.15">
      <c r="A30" s="159"/>
      <c r="B30" s="164"/>
      <c r="C30" s="153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2" t="str">
        <f t="shared" si="1"/>
        <v/>
      </c>
    </row>
    <row r="31" spans="1:17" ht="11.25" customHeight="1" x14ac:dyDescent="0.15">
      <c r="A31" s="159"/>
      <c r="B31" s="163"/>
      <c r="C31" s="153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2" t="str">
        <f t="shared" si="1"/>
        <v/>
      </c>
    </row>
    <row r="32" spans="1:17" ht="11.25" customHeight="1" x14ac:dyDescent="0.15">
      <c r="A32" s="159"/>
      <c r="B32" s="163"/>
      <c r="C32" s="153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2" t="str">
        <f t="shared" si="1"/>
        <v/>
      </c>
    </row>
    <row r="33" spans="1:16" ht="11.25" customHeight="1" x14ac:dyDescent="0.15">
      <c r="A33" s="159"/>
      <c r="B33" s="163"/>
      <c r="C33" s="153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2" t="str">
        <f t="shared" si="1"/>
        <v/>
      </c>
    </row>
    <row r="34" spans="1:16" ht="11.25" customHeight="1" x14ac:dyDescent="0.15">
      <c r="A34" s="159"/>
      <c r="B34" s="163"/>
      <c r="C34" s="153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2" t="str">
        <f t="shared" si="1"/>
        <v/>
      </c>
    </row>
    <row r="35" spans="1:16" ht="11.25" customHeight="1" x14ac:dyDescent="0.15">
      <c r="A35" s="161"/>
      <c r="B35" s="166"/>
      <c r="C35" s="153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2" t="str">
        <f t="shared" si="1"/>
        <v/>
      </c>
    </row>
    <row r="36" spans="1:16" ht="11.25" customHeight="1" x14ac:dyDescent="0.15">
      <c r="A36" s="157" t="s">
        <v>212</v>
      </c>
      <c r="B36" s="167"/>
      <c r="C36" s="153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2" t="str">
        <f t="shared" si="1"/>
        <v/>
      </c>
    </row>
    <row r="37" spans="1:16" ht="11.25" customHeight="1" x14ac:dyDescent="0.15">
      <c r="A37" s="159"/>
      <c r="B37" s="163"/>
      <c r="C37" s="153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2" t="str">
        <f t="shared" si="1"/>
        <v/>
      </c>
    </row>
    <row r="38" spans="1:16" ht="11.25" customHeight="1" x14ac:dyDescent="0.15">
      <c r="A38" s="159"/>
      <c r="B38" s="163"/>
      <c r="C38" s="153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2" t="str">
        <f t="shared" si="1"/>
        <v/>
      </c>
    </row>
    <row r="39" spans="1:16" ht="11.25" customHeight="1" x14ac:dyDescent="0.15">
      <c r="A39" s="159"/>
      <c r="B39" s="163"/>
      <c r="C39" s="153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2" t="str">
        <f t="shared" si="1"/>
        <v/>
      </c>
    </row>
    <row r="40" spans="1:16" ht="11.25" customHeight="1" x14ac:dyDescent="0.15">
      <c r="A40" s="159"/>
      <c r="B40" s="163"/>
      <c r="C40" s="153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2" t="str">
        <f t="shared" si="1"/>
        <v/>
      </c>
    </row>
    <row r="41" spans="1:16" ht="11.25" customHeight="1" x14ac:dyDescent="0.15">
      <c r="A41" s="159"/>
      <c r="B41" s="163"/>
      <c r="C41" s="153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2" t="str">
        <f t="shared" si="1"/>
        <v/>
      </c>
    </row>
    <row r="42" spans="1:16" ht="11.25" customHeight="1" x14ac:dyDescent="0.15">
      <c r="A42" s="159"/>
      <c r="B42" s="163"/>
      <c r="C42" s="153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2" t="str">
        <f t="shared" si="1"/>
        <v/>
      </c>
    </row>
    <row r="43" spans="1:16" ht="11.25" customHeight="1" x14ac:dyDescent="0.15">
      <c r="A43" s="161"/>
      <c r="B43" s="166"/>
      <c r="C43" s="153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2" t="str">
        <f t="shared" si="1"/>
        <v/>
      </c>
    </row>
    <row r="44" spans="1:16" ht="11.25" customHeight="1" x14ac:dyDescent="0.15"/>
    <row r="45" spans="1:16" ht="11.25" customHeight="1" x14ac:dyDescent="0.15"/>
    <row r="46" spans="1:16" ht="11.25" customHeight="1" x14ac:dyDescent="0.15"/>
    <row r="47" spans="1:16" ht="11.25" customHeight="1" x14ac:dyDescent="0.15"/>
    <row r="48" spans="1:16" ht="11.25" customHeight="1" x14ac:dyDescent="0.15"/>
    <row r="49" ht="11.25" customHeight="1" x14ac:dyDescent="0.15"/>
    <row r="50" ht="11.25" customHeight="1" x14ac:dyDescent="0.15"/>
    <row r="51" ht="11.25" customHeight="1" x14ac:dyDescent="0.15"/>
    <row r="52" ht="11.25" customHeight="1" x14ac:dyDescent="0.15"/>
    <row r="53" ht="11.25" customHeight="1" x14ac:dyDescent="0.15"/>
    <row r="54" ht="11.25" customHeight="1" x14ac:dyDescent="0.15"/>
    <row r="55" ht="11.25" customHeight="1" x14ac:dyDescent="0.15"/>
    <row r="56" ht="11.25" customHeight="1" x14ac:dyDescent="0.15"/>
    <row r="57" ht="11.25" customHeight="1" x14ac:dyDescent="0.15"/>
    <row r="58" ht="11.25" customHeight="1" x14ac:dyDescent="0.15"/>
    <row r="59" ht="11.25" customHeight="1" x14ac:dyDescent="0.15"/>
    <row r="60" ht="11.25" customHeight="1" x14ac:dyDescent="0.15"/>
    <row r="61" ht="11.25" customHeight="1" x14ac:dyDescent="0.15"/>
    <row r="62" ht="11.25" customHeight="1" x14ac:dyDescent="0.15"/>
    <row r="63" ht="11.25" customHeight="1" x14ac:dyDescent="0.15"/>
    <row r="64" ht="11.25" customHeight="1" x14ac:dyDescent="0.15"/>
    <row r="65" ht="11.25" customHeight="1" x14ac:dyDescent="0.15"/>
    <row r="66" ht="11.25" customHeight="1" x14ac:dyDescent="0.15"/>
    <row r="67" ht="11.25" customHeight="1" x14ac:dyDescent="0.15"/>
    <row r="68" ht="11.25" customHeight="1" x14ac:dyDescent="0.15"/>
    <row r="69" ht="11.25" customHeight="1" x14ac:dyDescent="0.15"/>
    <row r="70" ht="11.25" customHeight="1" x14ac:dyDescent="0.15"/>
    <row r="71" ht="11.25" customHeight="1" x14ac:dyDescent="0.15"/>
    <row r="72" ht="11.25" customHeight="1" x14ac:dyDescent="0.15"/>
    <row r="73" ht="11.25" customHeight="1" x14ac:dyDescent="0.15"/>
    <row r="74" ht="11.25" customHeight="1" x14ac:dyDescent="0.15"/>
    <row r="75" ht="11.25" customHeight="1" x14ac:dyDescent="0.15"/>
    <row r="76" ht="11.25" customHeight="1" x14ac:dyDescent="0.15"/>
    <row r="77" ht="11.25" customHeight="1" x14ac:dyDescent="0.15"/>
    <row r="78" ht="11.25" customHeight="1" x14ac:dyDescent="0.15"/>
    <row r="79" ht="11.25" customHeight="1" x14ac:dyDescent="0.15"/>
    <row r="80" ht="11.25" customHeight="1" x14ac:dyDescent="0.15"/>
    <row r="81" ht="11.25" customHeight="1" x14ac:dyDescent="0.15"/>
    <row r="82" ht="11.25" customHeight="1" x14ac:dyDescent="0.15"/>
    <row r="83" ht="11.25" customHeight="1" x14ac:dyDescent="0.15"/>
    <row r="84" ht="11.25" customHeight="1" x14ac:dyDescent="0.15"/>
    <row r="85" ht="11.25" customHeight="1" x14ac:dyDescent="0.15"/>
    <row r="86" ht="11.25" customHeight="1" x14ac:dyDescent="0.15"/>
    <row r="87" ht="11.25" customHeight="1" x14ac:dyDescent="0.15"/>
    <row r="88" ht="11.25" customHeight="1" x14ac:dyDescent="0.15"/>
    <row r="89" ht="11.25" customHeight="1" x14ac:dyDescent="0.15"/>
    <row r="90" ht="11.25" customHeight="1" x14ac:dyDescent="0.15"/>
    <row r="91" ht="11.25" customHeight="1" x14ac:dyDescent="0.15"/>
    <row r="92" ht="11.25" customHeight="1" x14ac:dyDescent="0.15"/>
    <row r="93" ht="11.25" customHeight="1" x14ac:dyDescent="0.15"/>
    <row r="94" ht="11.25" customHeight="1" x14ac:dyDescent="0.15"/>
    <row r="95" ht="11.25" customHeight="1" x14ac:dyDescent="0.15"/>
    <row r="96" ht="11.25" customHeight="1" x14ac:dyDescent="0.15"/>
    <row r="97" ht="11.25" customHeight="1" x14ac:dyDescent="0.15"/>
    <row r="98" ht="11.25" customHeight="1" x14ac:dyDescent="0.15"/>
    <row r="99" ht="11.25" customHeight="1" x14ac:dyDescent="0.15"/>
    <row r="100" ht="11.25" customHeight="1" x14ac:dyDescent="0.15"/>
    <row r="101" ht="11.25" customHeight="1" x14ac:dyDescent="0.15"/>
    <row r="102" ht="11.25" customHeight="1" x14ac:dyDescent="0.15"/>
    <row r="103" ht="11.25" customHeight="1" x14ac:dyDescent="0.15"/>
    <row r="104" ht="11.25" customHeight="1" x14ac:dyDescent="0.15"/>
    <row r="105" ht="11.25" customHeight="1" x14ac:dyDescent="0.15"/>
    <row r="106" ht="11.25" customHeight="1" x14ac:dyDescent="0.15"/>
    <row r="107" ht="11.25" customHeight="1" x14ac:dyDescent="0.15"/>
    <row r="108" ht="11.25" customHeight="1" x14ac:dyDescent="0.15"/>
    <row r="109" ht="11.25" customHeight="1" x14ac:dyDescent="0.15"/>
    <row r="110" ht="11.25" customHeight="1" x14ac:dyDescent="0.15"/>
    <row r="111" ht="11.25" customHeight="1" x14ac:dyDescent="0.15"/>
    <row r="112" ht="11.25" customHeight="1" x14ac:dyDescent="0.15"/>
    <row r="113" ht="11.25" customHeight="1" x14ac:dyDescent="0.15"/>
    <row r="114" ht="11.25" customHeight="1" x14ac:dyDescent="0.15"/>
    <row r="115" ht="11.25" customHeight="1" x14ac:dyDescent="0.15"/>
    <row r="116" ht="11.25" customHeight="1" x14ac:dyDescent="0.15"/>
    <row r="117" ht="11.25" customHeight="1" x14ac:dyDescent="0.15"/>
    <row r="118" ht="11.25" customHeight="1" x14ac:dyDescent="0.15"/>
    <row r="119" ht="11.25" customHeight="1" x14ac:dyDescent="0.15"/>
    <row r="120" ht="11.25" customHeight="1" x14ac:dyDescent="0.15"/>
    <row r="121" ht="11.25" customHeight="1" x14ac:dyDescent="0.15"/>
    <row r="122" ht="11.25" customHeight="1" x14ac:dyDescent="0.15"/>
    <row r="123" ht="11.25" customHeight="1" x14ac:dyDescent="0.15"/>
    <row r="124" ht="11.25" customHeight="1" x14ac:dyDescent="0.15"/>
    <row r="125" ht="11.25" customHeight="1" x14ac:dyDescent="0.15"/>
    <row r="126" ht="11.25" customHeight="1" x14ac:dyDescent="0.15"/>
    <row r="127" ht="11.25" customHeight="1" x14ac:dyDescent="0.15"/>
    <row r="128" ht="11.25" customHeight="1" x14ac:dyDescent="0.15"/>
    <row r="129" ht="11.25" customHeight="1" x14ac:dyDescent="0.15"/>
    <row r="130" ht="11.25" customHeight="1" x14ac:dyDescent="0.15"/>
    <row r="131" ht="11.25" customHeight="1" x14ac:dyDescent="0.15"/>
    <row r="132" ht="11.25" customHeight="1" x14ac:dyDescent="0.15"/>
    <row r="133" ht="11.25" customHeight="1" x14ac:dyDescent="0.15"/>
    <row r="134" ht="11.25" customHeight="1" x14ac:dyDescent="0.15"/>
    <row r="135" ht="11.25" customHeight="1" x14ac:dyDescent="0.15"/>
    <row r="136" ht="11.25" customHeight="1" x14ac:dyDescent="0.15"/>
    <row r="137" ht="11.25" customHeight="1" x14ac:dyDescent="0.15"/>
    <row r="138" ht="11.25" customHeight="1" x14ac:dyDescent="0.15"/>
    <row r="139" ht="11.25" customHeight="1" x14ac:dyDescent="0.15"/>
    <row r="140" ht="11.25" customHeight="1" x14ac:dyDescent="0.15"/>
    <row r="141" ht="11.25" customHeight="1" x14ac:dyDescent="0.15"/>
    <row r="142" ht="11.25" customHeight="1" x14ac:dyDescent="0.15"/>
    <row r="143" ht="11.25" customHeight="1" x14ac:dyDescent="0.15"/>
    <row r="144" ht="11.25" customHeight="1" x14ac:dyDescent="0.15"/>
    <row r="145" ht="11.25" customHeight="1" x14ac:dyDescent="0.15"/>
    <row r="146" ht="11.25" customHeight="1" x14ac:dyDescent="0.15"/>
    <row r="147" ht="11.25" customHeight="1" x14ac:dyDescent="0.15"/>
    <row r="148" ht="11.25" customHeight="1" x14ac:dyDescent="0.15"/>
    <row r="149" ht="11.25" customHeight="1" x14ac:dyDescent="0.15"/>
    <row r="150" ht="11.25" customHeight="1" x14ac:dyDescent="0.15"/>
    <row r="151" ht="11.25" customHeight="1" x14ac:dyDescent="0.15"/>
    <row r="152" ht="11.25" customHeight="1" x14ac:dyDescent="0.15"/>
    <row r="153" ht="11.25" customHeight="1" x14ac:dyDescent="0.15"/>
    <row r="154" ht="11.25" customHeight="1" x14ac:dyDescent="0.15"/>
    <row r="155" ht="11.25" customHeight="1" x14ac:dyDescent="0.15"/>
    <row r="156" ht="11.25" customHeight="1" x14ac:dyDescent="0.15"/>
    <row r="157" ht="11.25" customHeight="1" x14ac:dyDescent="0.15"/>
    <row r="158" ht="11.25" customHeight="1" x14ac:dyDescent="0.15"/>
    <row r="159" ht="11.25" customHeight="1" x14ac:dyDescent="0.15"/>
    <row r="160" ht="11.25" customHeight="1" x14ac:dyDescent="0.15"/>
    <row r="161" ht="11.25" customHeight="1" x14ac:dyDescent="0.15"/>
    <row r="162" ht="11.25" customHeight="1" x14ac:dyDescent="0.15"/>
    <row r="163" ht="11.25" customHeight="1" x14ac:dyDescent="0.15"/>
    <row r="164" ht="11.25" customHeight="1" x14ac:dyDescent="0.15"/>
    <row r="165" ht="11.25" customHeight="1" x14ac:dyDescent="0.15"/>
    <row r="166" ht="11.25" customHeight="1" x14ac:dyDescent="0.15"/>
    <row r="167" ht="11.25" customHeight="1" x14ac:dyDescent="0.15"/>
    <row r="168" ht="11.25" customHeight="1" x14ac:dyDescent="0.15"/>
    <row r="169" ht="11.25" customHeight="1" x14ac:dyDescent="0.15"/>
    <row r="170" ht="11.25" customHeight="1" x14ac:dyDescent="0.15"/>
    <row r="171" ht="11.25" customHeight="1" x14ac:dyDescent="0.15"/>
    <row r="172" ht="11.25" customHeight="1" x14ac:dyDescent="0.15"/>
    <row r="173" ht="11.25" customHeight="1" x14ac:dyDescent="0.15"/>
    <row r="174" ht="11.25" customHeight="1" x14ac:dyDescent="0.15"/>
    <row r="175" ht="11.25" customHeight="1" x14ac:dyDescent="0.15"/>
    <row r="176" ht="11.25" customHeight="1" x14ac:dyDescent="0.15"/>
    <row r="177" ht="11.25" customHeight="1" x14ac:dyDescent="0.15"/>
    <row r="178" ht="11.25" customHeight="1" x14ac:dyDescent="0.15"/>
    <row r="179" ht="11.25" customHeight="1" x14ac:dyDescent="0.15"/>
    <row r="180" ht="11.25" customHeight="1" x14ac:dyDescent="0.15"/>
    <row r="181" ht="11.25" customHeight="1" x14ac:dyDescent="0.15"/>
    <row r="182" ht="11.25" customHeight="1" x14ac:dyDescent="0.15"/>
    <row r="183" ht="11.25" customHeight="1" x14ac:dyDescent="0.15"/>
    <row r="184" ht="11.25" customHeight="1" x14ac:dyDescent="0.15"/>
    <row r="185" ht="11.25" customHeight="1" x14ac:dyDescent="0.15"/>
    <row r="186" ht="11.25" customHeight="1" x14ac:dyDescent="0.15"/>
    <row r="187" ht="11.25" customHeight="1" x14ac:dyDescent="0.15"/>
    <row r="188" ht="11.25" customHeight="1" x14ac:dyDescent="0.15"/>
    <row r="189" ht="11.25" customHeight="1" x14ac:dyDescent="0.15"/>
    <row r="190" ht="11.25" customHeight="1" x14ac:dyDescent="0.15"/>
    <row r="191" ht="11.25" customHeight="1" x14ac:dyDescent="0.15"/>
    <row r="192" ht="11.25" customHeight="1" x14ac:dyDescent="0.15"/>
    <row r="193" ht="11.25" customHeight="1" x14ac:dyDescent="0.15"/>
    <row r="194" ht="11.25" customHeight="1" x14ac:dyDescent="0.15"/>
    <row r="195" ht="11.25" customHeight="1" x14ac:dyDescent="0.15"/>
    <row r="196" ht="11.25" customHeight="1" x14ac:dyDescent="0.15"/>
    <row r="197" ht="11.25" customHeight="1" x14ac:dyDescent="0.15"/>
    <row r="198" ht="11.25" customHeight="1" x14ac:dyDescent="0.15"/>
    <row r="199" ht="11.25" customHeight="1" x14ac:dyDescent="0.15"/>
    <row r="200" ht="11.25" customHeight="1" x14ac:dyDescent="0.15"/>
    <row r="201" ht="11.25" customHeight="1" x14ac:dyDescent="0.15"/>
    <row r="202" ht="11.25" customHeight="1" x14ac:dyDescent="0.15"/>
    <row r="203" ht="11.25" customHeight="1" x14ac:dyDescent="0.15"/>
    <row r="204" ht="11.25" customHeight="1" x14ac:dyDescent="0.15"/>
    <row r="205" ht="11.25" customHeight="1" x14ac:dyDescent="0.15"/>
    <row r="206" ht="11.25" customHeight="1" x14ac:dyDescent="0.15"/>
    <row r="207" ht="11.25" customHeight="1" x14ac:dyDescent="0.15"/>
    <row r="208" ht="11.25" customHeight="1" x14ac:dyDescent="0.15"/>
    <row r="209" ht="11.25" customHeight="1" x14ac:dyDescent="0.15"/>
    <row r="210" ht="11.25" customHeight="1" x14ac:dyDescent="0.15"/>
    <row r="211" ht="11.25" customHeight="1" x14ac:dyDescent="0.15"/>
    <row r="212" ht="11.25" customHeight="1" x14ac:dyDescent="0.15"/>
    <row r="213" ht="11.25" customHeight="1" x14ac:dyDescent="0.15"/>
    <row r="214" ht="11.25" customHeight="1" x14ac:dyDescent="0.15"/>
    <row r="215" ht="11.25" customHeight="1" x14ac:dyDescent="0.15"/>
    <row r="216" ht="11.25" customHeight="1" x14ac:dyDescent="0.15"/>
    <row r="217" ht="11.25" customHeight="1" x14ac:dyDescent="0.15"/>
    <row r="218" ht="11.25" customHeight="1" x14ac:dyDescent="0.15"/>
    <row r="219" ht="11.25" customHeight="1" x14ac:dyDescent="0.15"/>
    <row r="220" ht="11.25" customHeight="1" x14ac:dyDescent="0.15"/>
    <row r="221" ht="11.25" customHeight="1" x14ac:dyDescent="0.15"/>
    <row r="222" ht="11.25" customHeight="1" x14ac:dyDescent="0.15"/>
    <row r="223" ht="11.25" customHeight="1" x14ac:dyDescent="0.15"/>
    <row r="224" ht="11.25" customHeight="1" x14ac:dyDescent="0.15"/>
    <row r="225" ht="11.25" customHeight="1" x14ac:dyDescent="0.15"/>
    <row r="226" ht="11.25" customHeight="1" x14ac:dyDescent="0.15"/>
    <row r="227" ht="11.25" customHeight="1" x14ac:dyDescent="0.15"/>
    <row r="228" ht="11.25" customHeight="1" x14ac:dyDescent="0.15"/>
    <row r="229" ht="11.25" customHeight="1" x14ac:dyDescent="0.15"/>
    <row r="230" ht="11.25" customHeight="1" x14ac:dyDescent="0.15"/>
    <row r="231" ht="11.25" customHeight="1" x14ac:dyDescent="0.15"/>
    <row r="232" ht="11.25" customHeight="1" x14ac:dyDescent="0.15"/>
    <row r="233" ht="11.25" customHeight="1" x14ac:dyDescent="0.15"/>
    <row r="234" ht="11.25" customHeight="1" x14ac:dyDescent="0.15"/>
    <row r="235" ht="11.25" customHeight="1" x14ac:dyDescent="0.15"/>
    <row r="236" ht="11.25" customHeight="1" x14ac:dyDescent="0.15"/>
    <row r="237" ht="11.25" customHeight="1" x14ac:dyDescent="0.15"/>
    <row r="238" ht="11.25" customHeight="1" x14ac:dyDescent="0.15"/>
    <row r="239" ht="11.25" customHeight="1" x14ac:dyDescent="0.15"/>
    <row r="240" ht="11.25" customHeight="1" x14ac:dyDescent="0.15"/>
    <row r="241" ht="11.25" customHeight="1" x14ac:dyDescent="0.15"/>
    <row r="242" ht="11.25" customHeight="1" x14ac:dyDescent="0.15"/>
    <row r="243" ht="11.25" customHeight="1" x14ac:dyDescent="0.15"/>
    <row r="244" ht="11.25" customHeight="1" x14ac:dyDescent="0.15"/>
    <row r="245" ht="11.25" customHeight="1" x14ac:dyDescent="0.15"/>
    <row r="246" ht="11.25" customHeight="1" x14ac:dyDescent="0.15"/>
    <row r="247" ht="11.25" customHeight="1" x14ac:dyDescent="0.15"/>
    <row r="248" ht="11.25" customHeight="1" x14ac:dyDescent="0.15"/>
    <row r="249" ht="11.25" customHeight="1" x14ac:dyDescent="0.15"/>
    <row r="250" ht="11.25" customHeight="1" x14ac:dyDescent="0.15"/>
    <row r="251" ht="11.25" customHeight="1" x14ac:dyDescent="0.15"/>
    <row r="252" ht="11.25" customHeight="1" x14ac:dyDescent="0.15"/>
    <row r="253" ht="11.25" customHeight="1" x14ac:dyDescent="0.15"/>
    <row r="254" ht="11.25" customHeight="1" x14ac:dyDescent="0.15"/>
    <row r="255" ht="11.25" customHeight="1" x14ac:dyDescent="0.15"/>
    <row r="256" ht="11.25" customHeight="1" x14ac:dyDescent="0.15"/>
    <row r="257" ht="11.25" customHeight="1" x14ac:dyDescent="0.15"/>
    <row r="258" ht="11.25" customHeight="1" x14ac:dyDescent="0.15"/>
    <row r="259" ht="11.25" customHeight="1" x14ac:dyDescent="0.15"/>
    <row r="260" ht="11.25" customHeight="1" x14ac:dyDescent="0.15"/>
    <row r="261" ht="11.25" customHeight="1" x14ac:dyDescent="0.15"/>
    <row r="262" ht="11.25" customHeight="1" x14ac:dyDescent="0.15"/>
    <row r="263" ht="11.25" customHeight="1" x14ac:dyDescent="0.15"/>
    <row r="264" ht="11.25" customHeight="1" x14ac:dyDescent="0.15"/>
    <row r="265" ht="11.25" customHeight="1" x14ac:dyDescent="0.15"/>
    <row r="266" ht="11.25" customHeight="1" x14ac:dyDescent="0.15"/>
    <row r="267" ht="11.25" customHeight="1" x14ac:dyDescent="0.15"/>
    <row r="268" ht="11.25" customHeight="1" x14ac:dyDescent="0.15"/>
    <row r="269" ht="11.25" customHeight="1" x14ac:dyDescent="0.15"/>
    <row r="270" ht="11.25" customHeight="1" x14ac:dyDescent="0.15"/>
    <row r="271" ht="11.25" customHeight="1" x14ac:dyDescent="0.15"/>
    <row r="272" ht="11.25" customHeight="1" x14ac:dyDescent="0.15"/>
    <row r="273" ht="11.25" customHeight="1" x14ac:dyDescent="0.15"/>
    <row r="274" ht="11.25" customHeight="1" x14ac:dyDescent="0.15"/>
    <row r="275" ht="11.25" customHeight="1" x14ac:dyDescent="0.15"/>
    <row r="276" ht="11.25" customHeight="1" x14ac:dyDescent="0.15"/>
    <row r="277" ht="11.25" customHeight="1" x14ac:dyDescent="0.15"/>
    <row r="278" ht="11.25" customHeight="1" x14ac:dyDescent="0.15"/>
    <row r="279" ht="11.25" customHeight="1" x14ac:dyDescent="0.15"/>
    <row r="280" ht="11.25" customHeight="1" x14ac:dyDescent="0.15"/>
    <row r="281" ht="11.25" customHeight="1" x14ac:dyDescent="0.15"/>
    <row r="282" ht="11.25" customHeight="1" x14ac:dyDescent="0.15"/>
    <row r="283" ht="11.25" customHeight="1" x14ac:dyDescent="0.15"/>
    <row r="284" ht="11.25" customHeight="1" x14ac:dyDescent="0.15"/>
    <row r="285" ht="11.25" customHeight="1" x14ac:dyDescent="0.15"/>
    <row r="286" ht="11.25" customHeight="1" x14ac:dyDescent="0.15"/>
    <row r="287" ht="11.25" customHeight="1" x14ac:dyDescent="0.15"/>
    <row r="288" ht="11.25" customHeight="1" x14ac:dyDescent="0.15"/>
    <row r="289" ht="11.25" customHeight="1" x14ac:dyDescent="0.15"/>
    <row r="290" ht="11.25" customHeight="1" x14ac:dyDescent="0.15"/>
    <row r="291" ht="11.25" customHeight="1" x14ac:dyDescent="0.15"/>
    <row r="292" ht="11.25" customHeight="1" x14ac:dyDescent="0.15"/>
    <row r="293" ht="11.25" customHeight="1" x14ac:dyDescent="0.15"/>
    <row r="294" ht="11.25" customHeight="1" x14ac:dyDescent="0.15"/>
    <row r="295" ht="11.25" customHeight="1" x14ac:dyDescent="0.15"/>
    <row r="296" ht="11.25" customHeight="1" x14ac:dyDescent="0.15"/>
    <row r="297" ht="11.25" customHeight="1" x14ac:dyDescent="0.15"/>
    <row r="298" ht="11.25" customHeight="1" x14ac:dyDescent="0.15"/>
    <row r="299" ht="11.25" customHeight="1" x14ac:dyDescent="0.15"/>
    <row r="300" ht="11.25" customHeight="1" x14ac:dyDescent="0.15"/>
    <row r="301" ht="11.25" customHeight="1" x14ac:dyDescent="0.15"/>
    <row r="302" ht="11.25" customHeight="1" x14ac:dyDescent="0.15"/>
    <row r="303" ht="11.25" customHeight="1" x14ac:dyDescent="0.15"/>
    <row r="304" ht="11.25" customHeight="1" x14ac:dyDescent="0.15"/>
    <row r="305" ht="11.25" customHeight="1" x14ac:dyDescent="0.15"/>
    <row r="306" ht="11.25" customHeight="1" x14ac:dyDescent="0.15"/>
    <row r="307" ht="11.25" customHeight="1" x14ac:dyDescent="0.15"/>
    <row r="308" ht="11.25" customHeight="1" x14ac:dyDescent="0.15"/>
    <row r="309" ht="11.25" customHeight="1" x14ac:dyDescent="0.15"/>
    <row r="310" ht="11.25" customHeight="1" x14ac:dyDescent="0.15"/>
    <row r="311" ht="11.25" customHeight="1" x14ac:dyDescent="0.15"/>
    <row r="312" ht="11.25" customHeight="1" x14ac:dyDescent="0.15"/>
    <row r="313" ht="11.25" customHeight="1" x14ac:dyDescent="0.15"/>
    <row r="314" ht="11.25" customHeight="1" x14ac:dyDescent="0.15"/>
    <row r="315" ht="11.25" customHeight="1" x14ac:dyDescent="0.15"/>
    <row r="316" ht="11.25" customHeight="1" x14ac:dyDescent="0.15"/>
    <row r="317" ht="11.25" customHeight="1" x14ac:dyDescent="0.15"/>
    <row r="318" ht="11.25" customHeight="1" x14ac:dyDescent="0.15"/>
    <row r="319" ht="11.25" customHeight="1" x14ac:dyDescent="0.15"/>
    <row r="320" ht="11.25" customHeight="1" x14ac:dyDescent="0.15"/>
    <row r="321" ht="11.25" customHeight="1" x14ac:dyDescent="0.15"/>
    <row r="322" ht="11.25" customHeight="1" x14ac:dyDescent="0.15"/>
    <row r="323" ht="11.25" customHeight="1" x14ac:dyDescent="0.15"/>
    <row r="324" ht="11.25" customHeight="1" x14ac:dyDescent="0.15"/>
    <row r="325" ht="11.25" customHeight="1" x14ac:dyDescent="0.15"/>
    <row r="326" ht="11.25" customHeight="1" x14ac:dyDescent="0.15"/>
    <row r="327" ht="11.25" customHeight="1" x14ac:dyDescent="0.15"/>
    <row r="328" ht="11.25" customHeight="1" x14ac:dyDescent="0.15"/>
    <row r="329" ht="11.25" customHeight="1" x14ac:dyDescent="0.15"/>
    <row r="330" ht="11.25" customHeight="1" x14ac:dyDescent="0.15"/>
    <row r="331" ht="11.25" customHeight="1" x14ac:dyDescent="0.15"/>
    <row r="332" ht="11.25" customHeight="1" x14ac:dyDescent="0.15"/>
    <row r="333" ht="11.25" customHeight="1" x14ac:dyDescent="0.15"/>
    <row r="334" ht="11.25" customHeight="1" x14ac:dyDescent="0.15"/>
    <row r="335" ht="11.25" customHeight="1" x14ac:dyDescent="0.15"/>
    <row r="336" ht="11.25" customHeight="1" x14ac:dyDescent="0.15"/>
    <row r="337" ht="11.25" customHeight="1" x14ac:dyDescent="0.15"/>
    <row r="338" ht="11.25" customHeight="1" x14ac:dyDescent="0.15"/>
    <row r="339" ht="11.25" customHeight="1" x14ac:dyDescent="0.15"/>
    <row r="340" ht="11.25" customHeight="1" x14ac:dyDescent="0.15"/>
    <row r="341" ht="11.25" customHeight="1" x14ac:dyDescent="0.15"/>
    <row r="342" ht="11.25" customHeight="1" x14ac:dyDescent="0.15"/>
    <row r="343" ht="11.25" customHeight="1" x14ac:dyDescent="0.15"/>
    <row r="344" ht="11.25" customHeight="1" x14ac:dyDescent="0.15"/>
    <row r="345" ht="11.25" customHeight="1" x14ac:dyDescent="0.15"/>
    <row r="346" ht="11.25" customHeight="1" x14ac:dyDescent="0.15"/>
    <row r="347" ht="11.25" customHeight="1" x14ac:dyDescent="0.15"/>
    <row r="348" ht="11.25" customHeight="1" x14ac:dyDescent="0.15"/>
    <row r="349" ht="11.25" customHeight="1" x14ac:dyDescent="0.15"/>
    <row r="350" ht="11.25" customHeight="1" x14ac:dyDescent="0.15"/>
    <row r="351" ht="11.25" customHeight="1" x14ac:dyDescent="0.15"/>
    <row r="352" ht="11.25" customHeight="1" x14ac:dyDescent="0.15"/>
    <row r="353" ht="11.25" customHeight="1" x14ac:dyDescent="0.15"/>
    <row r="354" ht="11.25" customHeight="1" x14ac:dyDescent="0.15"/>
    <row r="355" ht="11.25" customHeight="1" x14ac:dyDescent="0.15"/>
    <row r="356" ht="11.25" customHeight="1" x14ac:dyDescent="0.15"/>
    <row r="357" ht="11.25" customHeight="1" x14ac:dyDescent="0.15"/>
    <row r="358" ht="11.25" customHeight="1" x14ac:dyDescent="0.15"/>
    <row r="359" ht="11.25" customHeight="1" x14ac:dyDescent="0.15"/>
    <row r="360" ht="11.25" customHeight="1" x14ac:dyDescent="0.15"/>
    <row r="361" ht="11.25" customHeight="1" x14ac:dyDescent="0.15"/>
    <row r="362" ht="11.25" customHeight="1" x14ac:dyDescent="0.15"/>
    <row r="363" ht="11.25" customHeight="1" x14ac:dyDescent="0.15"/>
    <row r="364" ht="11.25" customHeight="1" x14ac:dyDescent="0.15"/>
    <row r="365" ht="11.25" customHeight="1" x14ac:dyDescent="0.15"/>
    <row r="366" ht="11.25" customHeight="1" x14ac:dyDescent="0.15"/>
    <row r="367" ht="11.25" customHeight="1" x14ac:dyDescent="0.15"/>
    <row r="368" ht="11.25" customHeight="1" x14ac:dyDescent="0.15"/>
    <row r="369" ht="11.25" customHeight="1" x14ac:dyDescent="0.15"/>
    <row r="370" ht="11.25" customHeight="1" x14ac:dyDescent="0.15"/>
    <row r="371" ht="11.25" customHeight="1" x14ac:dyDescent="0.15"/>
    <row r="372" ht="11.25" customHeight="1" x14ac:dyDescent="0.15"/>
    <row r="373" ht="11.25" customHeight="1" x14ac:dyDescent="0.15"/>
    <row r="374" ht="11.25" customHeight="1" x14ac:dyDescent="0.15"/>
    <row r="375" ht="11.25" customHeight="1" x14ac:dyDescent="0.15"/>
    <row r="376" ht="11.25" customHeight="1" x14ac:dyDescent="0.15"/>
    <row r="377" ht="11.25" customHeight="1" x14ac:dyDescent="0.15"/>
    <row r="378" ht="11.25" customHeight="1" x14ac:dyDescent="0.15"/>
    <row r="379" ht="11.25" customHeight="1" x14ac:dyDescent="0.15"/>
    <row r="380" ht="11.25" customHeight="1" x14ac:dyDescent="0.15"/>
    <row r="381" ht="11.25" customHeight="1" x14ac:dyDescent="0.15"/>
    <row r="382" ht="11.25" customHeight="1" x14ac:dyDescent="0.15"/>
    <row r="383" ht="11.25" customHeight="1" x14ac:dyDescent="0.15"/>
    <row r="384" ht="11.25" customHeight="1" x14ac:dyDescent="0.15"/>
    <row r="385" ht="11.25" customHeight="1" x14ac:dyDescent="0.15"/>
    <row r="386" ht="11.25" customHeight="1" x14ac:dyDescent="0.15"/>
    <row r="387" ht="11.25" customHeight="1" x14ac:dyDescent="0.15"/>
    <row r="388" ht="11.25" customHeight="1" x14ac:dyDescent="0.15"/>
    <row r="389" ht="11.25" customHeight="1" x14ac:dyDescent="0.15"/>
    <row r="390" ht="11.25" customHeight="1" x14ac:dyDescent="0.15"/>
    <row r="391" ht="11.25" customHeight="1" x14ac:dyDescent="0.15"/>
    <row r="392" ht="11.25" customHeight="1" x14ac:dyDescent="0.15"/>
    <row r="393" ht="11.25" customHeight="1" x14ac:dyDescent="0.15"/>
    <row r="394" ht="11.25" customHeight="1" x14ac:dyDescent="0.15"/>
    <row r="395" ht="11.25" customHeight="1" x14ac:dyDescent="0.15"/>
    <row r="396" ht="11.25" customHeight="1" x14ac:dyDescent="0.15"/>
    <row r="397" ht="11.25" customHeight="1" x14ac:dyDescent="0.15"/>
    <row r="398" ht="11.25" customHeight="1" x14ac:dyDescent="0.15"/>
    <row r="399" ht="11.25" customHeight="1" x14ac:dyDescent="0.15"/>
    <row r="400" ht="11.25" customHeight="1" x14ac:dyDescent="0.15"/>
    <row r="401" ht="11.25" customHeight="1" x14ac:dyDescent="0.15"/>
    <row r="402" ht="11.25" customHeight="1" x14ac:dyDescent="0.15"/>
    <row r="403" ht="11.25" customHeight="1" x14ac:dyDescent="0.15"/>
    <row r="404" ht="11.25" customHeight="1" x14ac:dyDescent="0.15"/>
    <row r="405" ht="11.25" customHeight="1" x14ac:dyDescent="0.15"/>
    <row r="406" ht="11.25" customHeight="1" x14ac:dyDescent="0.15"/>
    <row r="407" ht="11.25" customHeight="1" x14ac:dyDescent="0.15"/>
    <row r="408" ht="11.25" customHeight="1" x14ac:dyDescent="0.15"/>
    <row r="409" ht="11.25" customHeight="1" x14ac:dyDescent="0.15"/>
    <row r="410" ht="11.25" customHeight="1" x14ac:dyDescent="0.15"/>
    <row r="411" ht="11.25" customHeight="1" x14ac:dyDescent="0.15"/>
    <row r="412" ht="11.25" customHeight="1" x14ac:dyDescent="0.15"/>
    <row r="413" ht="11.25" customHeight="1" x14ac:dyDescent="0.15"/>
    <row r="414" ht="11.25" customHeight="1" x14ac:dyDescent="0.15"/>
    <row r="415" ht="11.25" customHeight="1" x14ac:dyDescent="0.15"/>
    <row r="416" ht="11.25" customHeight="1" x14ac:dyDescent="0.15"/>
    <row r="417" ht="11.25" customHeight="1" x14ac:dyDescent="0.15"/>
    <row r="418" ht="11.25" customHeight="1" x14ac:dyDescent="0.15"/>
    <row r="419" ht="11.25" customHeight="1" x14ac:dyDescent="0.15"/>
    <row r="420" ht="11.25" customHeight="1" x14ac:dyDescent="0.15"/>
    <row r="421" ht="11.25" customHeight="1" x14ac:dyDescent="0.15"/>
    <row r="422" ht="11.25" customHeight="1" x14ac:dyDescent="0.15"/>
    <row r="423" ht="11.25" customHeight="1" x14ac:dyDescent="0.15"/>
    <row r="424" ht="11.25" customHeight="1" x14ac:dyDescent="0.15"/>
    <row r="425" ht="11.25" customHeight="1" x14ac:dyDescent="0.15"/>
    <row r="426" ht="11.25" customHeight="1" x14ac:dyDescent="0.15"/>
    <row r="427" ht="11.25" customHeight="1" x14ac:dyDescent="0.15"/>
    <row r="428" ht="11.25" customHeight="1" x14ac:dyDescent="0.15"/>
    <row r="429" ht="11.25" customHeight="1" x14ac:dyDescent="0.15"/>
    <row r="430" ht="11.25" customHeight="1" x14ac:dyDescent="0.15"/>
    <row r="431" ht="11.25" customHeight="1" x14ac:dyDescent="0.15"/>
    <row r="432" ht="11.25" customHeight="1" x14ac:dyDescent="0.15"/>
    <row r="433" ht="11.25" customHeight="1" x14ac:dyDescent="0.15"/>
    <row r="434" ht="11.25" customHeight="1" x14ac:dyDescent="0.15"/>
    <row r="435" ht="11.25" customHeight="1" x14ac:dyDescent="0.15"/>
    <row r="436" ht="11.25" customHeight="1" x14ac:dyDescent="0.15"/>
    <row r="437" ht="11.25" customHeight="1" x14ac:dyDescent="0.15"/>
    <row r="438" ht="11.25" customHeight="1" x14ac:dyDescent="0.15"/>
    <row r="439" ht="11.25" customHeight="1" x14ac:dyDescent="0.15"/>
    <row r="440" ht="11.25" customHeight="1" x14ac:dyDescent="0.15"/>
    <row r="441" ht="11.25" customHeight="1" x14ac:dyDescent="0.15"/>
    <row r="442" ht="11.25" customHeight="1" x14ac:dyDescent="0.15"/>
    <row r="443" ht="11.25" customHeight="1" x14ac:dyDescent="0.15"/>
    <row r="444" ht="11.25" customHeight="1" x14ac:dyDescent="0.15"/>
    <row r="445" ht="11.25" customHeight="1" x14ac:dyDescent="0.15"/>
    <row r="446" ht="11.25" customHeight="1" x14ac:dyDescent="0.15"/>
    <row r="447" ht="11.25" customHeight="1" x14ac:dyDescent="0.15"/>
    <row r="448" ht="11.25" customHeight="1" x14ac:dyDescent="0.15"/>
    <row r="449" ht="11.25" customHeight="1" x14ac:dyDescent="0.15"/>
    <row r="450" ht="11.25" customHeight="1" x14ac:dyDescent="0.15"/>
    <row r="451" ht="11.25" customHeight="1" x14ac:dyDescent="0.15"/>
    <row r="452" ht="11.25" customHeight="1" x14ac:dyDescent="0.15"/>
    <row r="453" ht="11.25" customHeight="1" x14ac:dyDescent="0.15"/>
    <row r="454" ht="11.25" customHeight="1" x14ac:dyDescent="0.15"/>
    <row r="455" ht="11.25" customHeight="1" x14ac:dyDescent="0.15"/>
    <row r="456" ht="11.25" customHeight="1" x14ac:dyDescent="0.15"/>
    <row r="457" ht="11.25" customHeight="1" x14ac:dyDescent="0.15"/>
    <row r="458" ht="11.25" customHeight="1" x14ac:dyDescent="0.15"/>
    <row r="459" ht="11.25" customHeight="1" x14ac:dyDescent="0.15"/>
    <row r="460" ht="11.25" customHeight="1" x14ac:dyDescent="0.15"/>
    <row r="461" ht="11.25" customHeight="1" x14ac:dyDescent="0.15"/>
    <row r="462" ht="11.25" customHeight="1" x14ac:dyDescent="0.15"/>
    <row r="463" ht="11.25" customHeight="1" x14ac:dyDescent="0.15"/>
    <row r="464" ht="11.25" customHeight="1" x14ac:dyDescent="0.15"/>
    <row r="465" ht="11.25" customHeight="1" x14ac:dyDescent="0.15"/>
    <row r="466" ht="11.25" customHeight="1" x14ac:dyDescent="0.15"/>
    <row r="467" ht="11.25" customHeight="1" x14ac:dyDescent="0.15"/>
    <row r="468" ht="11.25" customHeight="1" x14ac:dyDescent="0.15"/>
    <row r="469" ht="11.25" customHeight="1" x14ac:dyDescent="0.15"/>
    <row r="470" ht="11.25" customHeight="1" x14ac:dyDescent="0.15"/>
    <row r="471" ht="11.25" customHeight="1" x14ac:dyDescent="0.15"/>
    <row r="472" ht="11.25" customHeight="1" x14ac:dyDescent="0.15"/>
    <row r="473" ht="11.25" customHeight="1" x14ac:dyDescent="0.15"/>
    <row r="474" ht="11.25" customHeight="1" x14ac:dyDescent="0.15"/>
    <row r="475" ht="11.25" customHeight="1" x14ac:dyDescent="0.15"/>
    <row r="476" ht="11.25" customHeight="1" x14ac:dyDescent="0.15"/>
    <row r="477" ht="11.25" customHeight="1" x14ac:dyDescent="0.15"/>
    <row r="478" ht="11.25" customHeight="1" x14ac:dyDescent="0.15"/>
    <row r="479" ht="11.25" customHeight="1" x14ac:dyDescent="0.15"/>
    <row r="480" ht="11.25" customHeight="1" x14ac:dyDescent="0.15"/>
    <row r="481" ht="11.25" customHeight="1" x14ac:dyDescent="0.15"/>
    <row r="482" ht="11.25" customHeight="1" x14ac:dyDescent="0.15"/>
    <row r="483" ht="11.25" customHeight="1" x14ac:dyDescent="0.15"/>
    <row r="484" ht="11.25" customHeight="1" x14ac:dyDescent="0.15"/>
    <row r="485" ht="11.25" customHeight="1" x14ac:dyDescent="0.15"/>
    <row r="486" ht="11.25" customHeight="1" x14ac:dyDescent="0.15"/>
    <row r="487" ht="11.25" customHeight="1" x14ac:dyDescent="0.15"/>
    <row r="488" ht="11.25" customHeight="1" x14ac:dyDescent="0.15"/>
    <row r="489" ht="11.25" customHeight="1" x14ac:dyDescent="0.15"/>
    <row r="490" ht="11.25" customHeight="1" x14ac:dyDescent="0.15"/>
    <row r="491" ht="11.25" customHeight="1" x14ac:dyDescent="0.15"/>
    <row r="492" ht="11.25" customHeight="1" x14ac:dyDescent="0.15"/>
    <row r="493" ht="11.25" customHeight="1" x14ac:dyDescent="0.15"/>
    <row r="494" ht="11.25" customHeight="1" x14ac:dyDescent="0.15"/>
    <row r="495" ht="11.25" customHeight="1" x14ac:dyDescent="0.15"/>
    <row r="496" ht="11.25" customHeight="1" x14ac:dyDescent="0.15"/>
    <row r="497" ht="11.25" customHeight="1" x14ac:dyDescent="0.15"/>
    <row r="498" ht="11.25" customHeight="1" x14ac:dyDescent="0.15"/>
    <row r="499" ht="11.25" customHeight="1" x14ac:dyDescent="0.15"/>
    <row r="500" ht="11.25" customHeight="1" x14ac:dyDescent="0.15"/>
    <row r="501" ht="11.25" customHeight="1" x14ac:dyDescent="0.15"/>
    <row r="502" ht="11.25" customHeight="1" x14ac:dyDescent="0.15"/>
    <row r="503" ht="11.25" customHeight="1" x14ac:dyDescent="0.15"/>
  </sheetData>
  <mergeCells count="1">
    <mergeCell ref="A3:B3"/>
  </mergeCells>
  <phoneticPr fontId="5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9"/>
  <sheetViews>
    <sheetView view="pageBreakPreview" zoomScaleNormal="100" zoomScaleSheetLayoutView="100" workbookViewId="0">
      <selection activeCell="Q1" sqref="Q1"/>
    </sheetView>
  </sheetViews>
  <sheetFormatPr defaultRowHeight="10.5" x14ac:dyDescent="0.15"/>
  <cols>
    <col min="1" max="1" width="6.125" style="7" customWidth="1"/>
    <col min="2" max="11" width="7.625" style="7" customWidth="1"/>
    <col min="12" max="12" width="6.125" style="7" customWidth="1"/>
    <col min="13" max="14" width="8.125" style="7" customWidth="1"/>
    <col min="15" max="15" width="3.625" style="7" customWidth="1"/>
    <col min="16" max="16" width="33.375" style="7" customWidth="1"/>
    <col min="17" max="30" width="4.625" style="7" customWidth="1"/>
    <col min="31" max="16384" width="9" style="7"/>
  </cols>
  <sheetData>
    <row r="1" spans="1:43" s="6" customFormat="1" ht="21" customHeight="1" x14ac:dyDescent="0.15">
      <c r="A1" s="22" t="s">
        <v>106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1"/>
      <c r="N1" s="21"/>
      <c r="O1" s="21"/>
      <c r="P1" s="21"/>
    </row>
    <row r="2" spans="1:43" s="6" customFormat="1" ht="21" customHeight="1" x14ac:dyDescent="0.15">
      <c r="A2" s="23" t="str">
        <f>"1.使用電力量　"&amp;S2&amp;"年度分"</f>
        <v>1.使用電力量　年度分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4"/>
      <c r="N2" s="24"/>
      <c r="O2" s="21"/>
      <c r="P2" s="14"/>
      <c r="R2" s="31" t="s">
        <v>36</v>
      </c>
      <c r="S2" s="49"/>
    </row>
    <row r="3" spans="1:43" s="6" customFormat="1" ht="12" customHeight="1" x14ac:dyDescent="0.15">
      <c r="A3" s="189" t="s">
        <v>23</v>
      </c>
      <c r="B3" s="197" t="s">
        <v>45</v>
      </c>
      <c r="C3" s="198"/>
      <c r="D3" s="198"/>
      <c r="E3" s="198"/>
      <c r="F3" s="198"/>
      <c r="G3" s="198"/>
      <c r="H3" s="198"/>
      <c r="I3" s="198"/>
      <c r="J3" s="198"/>
      <c r="K3" s="199"/>
      <c r="L3" s="189" t="s">
        <v>49</v>
      </c>
      <c r="M3" s="189" t="s">
        <v>1</v>
      </c>
      <c r="N3" s="189" t="s">
        <v>51</v>
      </c>
      <c r="O3" s="61"/>
      <c r="P3" s="63"/>
      <c r="R3" s="197" t="s">
        <v>45</v>
      </c>
      <c r="S3" s="198"/>
      <c r="T3" s="198"/>
      <c r="U3" s="198"/>
      <c r="V3" s="198"/>
      <c r="W3" s="198"/>
      <c r="X3" s="198"/>
      <c r="Y3" s="198"/>
      <c r="Z3" s="198"/>
      <c r="AA3" s="199"/>
      <c r="AB3" s="189" t="s">
        <v>49</v>
      </c>
      <c r="AC3" s="189" t="s">
        <v>1</v>
      </c>
      <c r="AD3" s="189" t="s">
        <v>51</v>
      </c>
    </row>
    <row r="4" spans="1:43" s="15" customFormat="1" ht="48" customHeight="1" x14ac:dyDescent="0.15">
      <c r="A4" s="190"/>
      <c r="B4" s="50" t="s">
        <v>46</v>
      </c>
      <c r="C4" s="51" t="str">
        <f>IF(S4="","",S4)</f>
        <v/>
      </c>
      <c r="D4" s="51" t="str">
        <f t="shared" ref="D4:J4" si="0">IF(T4="","",T4)</f>
        <v/>
      </c>
      <c r="E4" s="51" t="str">
        <f t="shared" si="0"/>
        <v/>
      </c>
      <c r="F4" s="51" t="str">
        <f t="shared" si="0"/>
        <v/>
      </c>
      <c r="G4" s="51" t="str">
        <f t="shared" si="0"/>
        <v/>
      </c>
      <c r="H4" s="51" t="str">
        <f t="shared" si="0"/>
        <v/>
      </c>
      <c r="I4" s="51" t="str">
        <f t="shared" si="0"/>
        <v/>
      </c>
      <c r="J4" s="51" t="str">
        <f t="shared" si="0"/>
        <v/>
      </c>
      <c r="K4" s="50" t="s">
        <v>47</v>
      </c>
      <c r="L4" s="190"/>
      <c r="M4" s="190"/>
      <c r="N4" s="190"/>
      <c r="O4" s="61"/>
      <c r="P4" s="63"/>
      <c r="R4" s="50" t="s">
        <v>46</v>
      </c>
      <c r="S4" s="51"/>
      <c r="T4" s="51"/>
      <c r="U4" s="51"/>
      <c r="V4" s="51"/>
      <c r="W4" s="51"/>
      <c r="X4" s="51"/>
      <c r="Y4" s="51"/>
      <c r="Z4" s="51"/>
      <c r="AA4" s="50" t="s">
        <v>47</v>
      </c>
      <c r="AB4" s="190"/>
      <c r="AC4" s="190"/>
      <c r="AD4" s="190"/>
    </row>
    <row r="5" spans="1:43" s="13" customFormat="1" ht="12" customHeight="1" x14ac:dyDescent="0.15">
      <c r="A5" s="26"/>
      <c r="B5" s="1" t="s">
        <v>15</v>
      </c>
      <c r="C5" s="1" t="s">
        <v>15</v>
      </c>
      <c r="D5" s="1" t="s">
        <v>15</v>
      </c>
      <c r="E5" s="1" t="s">
        <v>15</v>
      </c>
      <c r="F5" s="1" t="s">
        <v>15</v>
      </c>
      <c r="G5" s="1" t="s">
        <v>15</v>
      </c>
      <c r="H5" s="1" t="s">
        <v>15</v>
      </c>
      <c r="I5" s="1" t="s">
        <v>15</v>
      </c>
      <c r="J5" s="1" t="s">
        <v>15</v>
      </c>
      <c r="K5" s="1" t="s">
        <v>15</v>
      </c>
      <c r="L5" s="1" t="s">
        <v>48</v>
      </c>
      <c r="M5" s="27" t="s">
        <v>5</v>
      </c>
      <c r="N5" s="27" t="s">
        <v>50</v>
      </c>
      <c r="O5" s="32"/>
      <c r="P5" s="5"/>
      <c r="R5" s="11" t="s">
        <v>15</v>
      </c>
      <c r="S5" s="11" t="s">
        <v>15</v>
      </c>
      <c r="T5" s="11" t="s">
        <v>15</v>
      </c>
      <c r="U5" s="11" t="s">
        <v>15</v>
      </c>
      <c r="V5" s="11" t="s">
        <v>15</v>
      </c>
      <c r="W5" s="11" t="s">
        <v>15</v>
      </c>
      <c r="X5" s="11" t="s">
        <v>15</v>
      </c>
      <c r="Y5" s="11" t="s">
        <v>15</v>
      </c>
      <c r="Z5" s="11" t="s">
        <v>15</v>
      </c>
      <c r="AA5" s="11" t="s">
        <v>15</v>
      </c>
      <c r="AB5" s="11" t="s">
        <v>48</v>
      </c>
      <c r="AC5" s="28" t="s">
        <v>5</v>
      </c>
      <c r="AD5" s="28" t="s">
        <v>50</v>
      </c>
    </row>
    <row r="6" spans="1:43" ht="11.25" customHeight="1" x14ac:dyDescent="0.15">
      <c r="A6" s="33" t="s">
        <v>30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57" t="s">
        <v>52</v>
      </c>
      <c r="M6" s="34">
        <v>0</v>
      </c>
      <c r="N6" s="34">
        <v>3</v>
      </c>
      <c r="O6" s="62"/>
      <c r="P6" s="5"/>
      <c r="Q6" s="36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5"/>
      <c r="AF6" s="5"/>
      <c r="AG6" s="5"/>
      <c r="AH6" s="5"/>
      <c r="AI6" s="5"/>
      <c r="AJ6" s="5"/>
      <c r="AK6" s="5"/>
      <c r="AL6" s="5"/>
      <c r="AM6" s="5"/>
      <c r="AN6" s="5"/>
      <c r="AO6" s="13"/>
      <c r="AP6" s="13"/>
      <c r="AQ6" s="13"/>
    </row>
    <row r="7" spans="1:43" s="13" customFormat="1" ht="11.25" customHeight="1" x14ac:dyDescent="0.15">
      <c r="A7" s="16">
        <v>4</v>
      </c>
      <c r="B7" s="19" t="str">
        <f t="shared" ref="B7:K7" si="1">IF(R7="","",TEXT(ROUND(R7,B$6),"#,##0"&amp;IF(B$6&gt;0,"."&amp;REPT("0",B$6),"")))</f>
        <v/>
      </c>
      <c r="C7" s="19" t="str">
        <f t="shared" si="1"/>
        <v/>
      </c>
      <c r="D7" s="19" t="str">
        <f t="shared" si="1"/>
        <v/>
      </c>
      <c r="E7" s="19" t="str">
        <f t="shared" si="1"/>
        <v/>
      </c>
      <c r="F7" s="19" t="str">
        <f t="shared" si="1"/>
        <v/>
      </c>
      <c r="G7" s="19" t="str">
        <f t="shared" si="1"/>
        <v/>
      </c>
      <c r="H7" s="19" t="str">
        <f t="shared" si="1"/>
        <v/>
      </c>
      <c r="I7" s="19" t="str">
        <f t="shared" si="1"/>
        <v/>
      </c>
      <c r="J7" s="19" t="str">
        <f t="shared" si="1"/>
        <v/>
      </c>
      <c r="K7" s="19" t="str">
        <f t="shared" si="1"/>
        <v>0</v>
      </c>
      <c r="L7" s="58"/>
      <c r="M7" s="19" t="str">
        <f t="shared" ref="M7:M18" si="2">IF(AC7="","",TEXT(ROUND(AC7,M$6),"#,##0"&amp;IF(M$6&gt;0,"."&amp;REPT("0",M$6),"")))</f>
        <v/>
      </c>
      <c r="N7" s="19" t="str">
        <f t="shared" ref="N7:N18" si="3">IF(AD7="","",TEXT(ROUND(AD7,N$6),"#,##0"&amp;IF(N$6&gt;0,"."&amp;REPT("0",N$6),"")))</f>
        <v/>
      </c>
      <c r="O7" s="55"/>
      <c r="P7" s="20"/>
      <c r="R7" s="28"/>
      <c r="S7" s="64"/>
      <c r="T7" s="64"/>
      <c r="U7" s="64"/>
      <c r="V7" s="64"/>
      <c r="W7" s="64"/>
      <c r="X7" s="64"/>
      <c r="Y7" s="64"/>
      <c r="Z7" s="64"/>
      <c r="AA7" s="180">
        <f>SUM(R7:Z7)</f>
        <v>0</v>
      </c>
      <c r="AB7" s="179" t="s">
        <v>52</v>
      </c>
      <c r="AC7" s="19"/>
      <c r="AD7" s="176" t="str">
        <f>IF(AC7=0,"",AA7/AC7)</f>
        <v/>
      </c>
    </row>
    <row r="8" spans="1:43" s="13" customFormat="1" ht="11.25" customHeight="1" x14ac:dyDescent="0.15">
      <c r="A8" s="16">
        <v>5</v>
      </c>
      <c r="B8" s="19" t="str">
        <f t="shared" ref="B8:B20" si="4">IF(R8="","",TEXT(ROUND(R8,B$6),"#,##0"&amp;IF(B$6&gt;0,"."&amp;REPT("0",B$6),"")))</f>
        <v/>
      </c>
      <c r="C8" s="19" t="str">
        <f t="shared" ref="C8:C20" si="5">IF(S8="","",TEXT(ROUND(S8,C$6),"#,##0"&amp;IF(C$6&gt;0,"."&amp;REPT("0",C$6),"")))</f>
        <v/>
      </c>
      <c r="D8" s="19" t="str">
        <f t="shared" ref="D8:D20" si="6">IF(T8="","",TEXT(ROUND(T8,D$6),"#,##0"&amp;IF(D$6&gt;0,"."&amp;REPT("0",D$6),"")))</f>
        <v/>
      </c>
      <c r="E8" s="19" t="str">
        <f t="shared" ref="E8:E20" si="7">IF(U8="","",TEXT(ROUND(U8,E$6),"#,##0"&amp;IF(E$6&gt;0,"."&amp;REPT("0",E$6),"")))</f>
        <v/>
      </c>
      <c r="F8" s="19" t="str">
        <f t="shared" ref="F8:F20" si="8">IF(V8="","",TEXT(ROUND(V8,F$6),"#,##0"&amp;IF(F$6&gt;0,"."&amp;REPT("0",F$6),"")))</f>
        <v/>
      </c>
      <c r="G8" s="19" t="str">
        <f t="shared" ref="G8:G20" si="9">IF(W8="","",TEXT(ROUND(W8,G$6),"#,##0"&amp;IF(G$6&gt;0,"."&amp;REPT("0",G$6),"")))</f>
        <v/>
      </c>
      <c r="H8" s="19" t="str">
        <f t="shared" ref="H8:H20" si="10">IF(X8="","",TEXT(ROUND(X8,H$6),"#,##0"&amp;IF(H$6&gt;0,"."&amp;REPT("0",H$6),"")))</f>
        <v/>
      </c>
      <c r="I8" s="19" t="str">
        <f t="shared" ref="I8:I20" si="11">IF(Y8="","",TEXT(ROUND(Y8,I$6),"#,##0"&amp;IF(I$6&gt;0,"."&amp;REPT("0",I$6),"")))</f>
        <v/>
      </c>
      <c r="J8" s="19" t="str">
        <f t="shared" ref="J8:J20" si="12">IF(Z8="","",TEXT(ROUND(Z8,J$6),"#,##0"&amp;IF(J$6&gt;0,"."&amp;REPT("0",J$6),"")))</f>
        <v/>
      </c>
      <c r="K8" s="19" t="str">
        <f t="shared" ref="K8:K20" si="13">IF(AA8="","",TEXT(ROUND(AA8,K$6),"#,##0"&amp;IF(K$6&gt;0,"."&amp;REPT("0",K$6),"")))</f>
        <v>0</v>
      </c>
      <c r="L8" s="58"/>
      <c r="M8" s="19" t="str">
        <f t="shared" si="2"/>
        <v/>
      </c>
      <c r="N8" s="19" t="str">
        <f t="shared" si="3"/>
        <v/>
      </c>
      <c r="O8" s="55"/>
      <c r="P8" s="20"/>
      <c r="R8" s="28"/>
      <c r="S8" s="64"/>
      <c r="T8" s="64"/>
      <c r="U8" s="64"/>
      <c r="V8" s="64"/>
      <c r="W8" s="64"/>
      <c r="X8" s="64"/>
      <c r="Y8" s="64"/>
      <c r="Z8" s="64"/>
      <c r="AA8" s="180">
        <f t="shared" ref="AA8:AA18" si="14">SUM(R8:Z8)</f>
        <v>0</v>
      </c>
      <c r="AB8" s="179" t="s">
        <v>52</v>
      </c>
      <c r="AC8" s="19"/>
      <c r="AD8" s="176" t="str">
        <f t="shared" ref="AD8:AD18" si="15">IF(AC8=0,"",AA8/AC8)</f>
        <v/>
      </c>
    </row>
    <row r="9" spans="1:43" s="13" customFormat="1" ht="11.25" customHeight="1" x14ac:dyDescent="0.15">
      <c r="A9" s="16">
        <v>6</v>
      </c>
      <c r="B9" s="19" t="str">
        <f t="shared" si="4"/>
        <v/>
      </c>
      <c r="C9" s="19" t="str">
        <f t="shared" si="5"/>
        <v/>
      </c>
      <c r="D9" s="19" t="str">
        <f t="shared" si="6"/>
        <v/>
      </c>
      <c r="E9" s="19" t="str">
        <f t="shared" si="7"/>
        <v/>
      </c>
      <c r="F9" s="19" t="str">
        <f t="shared" si="8"/>
        <v/>
      </c>
      <c r="G9" s="19" t="str">
        <f t="shared" si="9"/>
        <v/>
      </c>
      <c r="H9" s="19" t="str">
        <f t="shared" si="10"/>
        <v/>
      </c>
      <c r="I9" s="19" t="str">
        <f t="shared" si="11"/>
        <v/>
      </c>
      <c r="J9" s="19" t="str">
        <f t="shared" si="12"/>
        <v/>
      </c>
      <c r="K9" s="19" t="str">
        <f t="shared" si="13"/>
        <v>0</v>
      </c>
      <c r="L9" s="58"/>
      <c r="M9" s="19" t="str">
        <f t="shared" si="2"/>
        <v/>
      </c>
      <c r="N9" s="19" t="str">
        <f t="shared" si="3"/>
        <v/>
      </c>
      <c r="O9" s="55"/>
      <c r="P9" s="20"/>
      <c r="R9" s="28"/>
      <c r="S9" s="64"/>
      <c r="T9" s="64"/>
      <c r="U9" s="64"/>
      <c r="V9" s="64"/>
      <c r="W9" s="64"/>
      <c r="X9" s="64"/>
      <c r="Y9" s="64"/>
      <c r="Z9" s="64"/>
      <c r="AA9" s="180">
        <f t="shared" si="14"/>
        <v>0</v>
      </c>
      <c r="AB9" s="179" t="s">
        <v>52</v>
      </c>
      <c r="AC9" s="19"/>
      <c r="AD9" s="176" t="str">
        <f t="shared" si="15"/>
        <v/>
      </c>
    </row>
    <row r="10" spans="1:43" s="13" customFormat="1" ht="11.25" customHeight="1" x14ac:dyDescent="0.15">
      <c r="A10" s="16">
        <v>7</v>
      </c>
      <c r="B10" s="19" t="str">
        <f t="shared" si="4"/>
        <v/>
      </c>
      <c r="C10" s="19" t="str">
        <f t="shared" si="5"/>
        <v/>
      </c>
      <c r="D10" s="19" t="str">
        <f t="shared" si="6"/>
        <v/>
      </c>
      <c r="E10" s="19" t="str">
        <f t="shared" si="7"/>
        <v/>
      </c>
      <c r="F10" s="19" t="str">
        <f t="shared" si="8"/>
        <v/>
      </c>
      <c r="G10" s="19" t="str">
        <f t="shared" si="9"/>
        <v/>
      </c>
      <c r="H10" s="19" t="str">
        <f t="shared" si="10"/>
        <v/>
      </c>
      <c r="I10" s="19" t="str">
        <f t="shared" si="11"/>
        <v/>
      </c>
      <c r="J10" s="19" t="str">
        <f t="shared" si="12"/>
        <v/>
      </c>
      <c r="K10" s="19" t="str">
        <f t="shared" si="13"/>
        <v>0</v>
      </c>
      <c r="L10" s="58"/>
      <c r="M10" s="19" t="str">
        <f t="shared" si="2"/>
        <v/>
      </c>
      <c r="N10" s="19" t="str">
        <f t="shared" si="3"/>
        <v/>
      </c>
      <c r="O10" s="55"/>
      <c r="R10" s="28"/>
      <c r="S10" s="64"/>
      <c r="T10" s="64"/>
      <c r="U10" s="64"/>
      <c r="V10" s="64"/>
      <c r="W10" s="64"/>
      <c r="X10" s="64"/>
      <c r="Y10" s="64"/>
      <c r="Z10" s="64"/>
      <c r="AA10" s="180">
        <f t="shared" si="14"/>
        <v>0</v>
      </c>
      <c r="AB10" s="179" t="s">
        <v>52</v>
      </c>
      <c r="AC10" s="19"/>
      <c r="AD10" s="176" t="str">
        <f t="shared" si="15"/>
        <v/>
      </c>
    </row>
    <row r="11" spans="1:43" s="13" customFormat="1" ht="11.25" customHeight="1" x14ac:dyDescent="0.15">
      <c r="A11" s="16">
        <v>8</v>
      </c>
      <c r="B11" s="19" t="str">
        <f t="shared" si="4"/>
        <v/>
      </c>
      <c r="C11" s="19" t="str">
        <f t="shared" si="5"/>
        <v/>
      </c>
      <c r="D11" s="19" t="str">
        <f t="shared" si="6"/>
        <v/>
      </c>
      <c r="E11" s="19" t="str">
        <f t="shared" si="7"/>
        <v/>
      </c>
      <c r="F11" s="19" t="str">
        <f t="shared" si="8"/>
        <v/>
      </c>
      <c r="G11" s="19" t="str">
        <f t="shared" si="9"/>
        <v/>
      </c>
      <c r="H11" s="19" t="str">
        <f t="shared" si="10"/>
        <v/>
      </c>
      <c r="I11" s="19" t="str">
        <f t="shared" si="11"/>
        <v/>
      </c>
      <c r="J11" s="19" t="str">
        <f t="shared" si="12"/>
        <v/>
      </c>
      <c r="K11" s="19" t="str">
        <f t="shared" si="13"/>
        <v>0</v>
      </c>
      <c r="L11" s="58"/>
      <c r="M11" s="19" t="str">
        <f t="shared" si="2"/>
        <v/>
      </c>
      <c r="N11" s="19" t="str">
        <f t="shared" si="3"/>
        <v/>
      </c>
      <c r="O11" s="55"/>
      <c r="P11" s="20"/>
      <c r="R11" s="28"/>
      <c r="S11" s="64"/>
      <c r="T11" s="64"/>
      <c r="U11" s="64"/>
      <c r="V11" s="64"/>
      <c r="W11" s="64"/>
      <c r="X11" s="64"/>
      <c r="Y11" s="64"/>
      <c r="Z11" s="64"/>
      <c r="AA11" s="180">
        <f t="shared" si="14"/>
        <v>0</v>
      </c>
      <c r="AB11" s="179" t="s">
        <v>52</v>
      </c>
      <c r="AC11" s="19"/>
      <c r="AD11" s="176" t="str">
        <f t="shared" si="15"/>
        <v/>
      </c>
    </row>
    <row r="12" spans="1:43" s="13" customFormat="1" ht="11.25" customHeight="1" x14ac:dyDescent="0.15">
      <c r="A12" s="16">
        <v>9</v>
      </c>
      <c r="B12" s="19" t="str">
        <f t="shared" si="4"/>
        <v/>
      </c>
      <c r="C12" s="19" t="str">
        <f t="shared" si="5"/>
        <v/>
      </c>
      <c r="D12" s="19" t="str">
        <f t="shared" si="6"/>
        <v/>
      </c>
      <c r="E12" s="19" t="str">
        <f t="shared" si="7"/>
        <v/>
      </c>
      <c r="F12" s="19" t="str">
        <f t="shared" si="8"/>
        <v/>
      </c>
      <c r="G12" s="19" t="str">
        <f t="shared" si="9"/>
        <v/>
      </c>
      <c r="H12" s="19" t="str">
        <f t="shared" si="10"/>
        <v/>
      </c>
      <c r="I12" s="19" t="str">
        <f t="shared" si="11"/>
        <v/>
      </c>
      <c r="J12" s="19" t="str">
        <f t="shared" si="12"/>
        <v/>
      </c>
      <c r="K12" s="19" t="str">
        <f t="shared" si="13"/>
        <v>0</v>
      </c>
      <c r="L12" s="58"/>
      <c r="M12" s="19" t="str">
        <f t="shared" si="2"/>
        <v/>
      </c>
      <c r="N12" s="19" t="str">
        <f t="shared" si="3"/>
        <v/>
      </c>
      <c r="O12" s="55"/>
      <c r="P12" s="20"/>
      <c r="R12" s="28"/>
      <c r="S12" s="64"/>
      <c r="T12" s="64"/>
      <c r="U12" s="64"/>
      <c r="V12" s="64"/>
      <c r="W12" s="64"/>
      <c r="X12" s="64"/>
      <c r="Y12" s="64"/>
      <c r="Z12" s="64"/>
      <c r="AA12" s="180">
        <f t="shared" si="14"/>
        <v>0</v>
      </c>
      <c r="AB12" s="179" t="s">
        <v>52</v>
      </c>
      <c r="AC12" s="19"/>
      <c r="AD12" s="176" t="str">
        <f t="shared" si="15"/>
        <v/>
      </c>
    </row>
    <row r="13" spans="1:43" s="13" customFormat="1" ht="11.25" customHeight="1" x14ac:dyDescent="0.15">
      <c r="A13" s="16">
        <v>10</v>
      </c>
      <c r="B13" s="19" t="str">
        <f t="shared" si="4"/>
        <v/>
      </c>
      <c r="C13" s="19" t="str">
        <f t="shared" si="5"/>
        <v/>
      </c>
      <c r="D13" s="19" t="str">
        <f t="shared" si="6"/>
        <v/>
      </c>
      <c r="E13" s="19" t="str">
        <f t="shared" si="7"/>
        <v/>
      </c>
      <c r="F13" s="19" t="str">
        <f t="shared" si="8"/>
        <v/>
      </c>
      <c r="G13" s="19" t="str">
        <f t="shared" si="9"/>
        <v/>
      </c>
      <c r="H13" s="19" t="str">
        <f t="shared" si="10"/>
        <v/>
      </c>
      <c r="I13" s="19" t="str">
        <f t="shared" si="11"/>
        <v/>
      </c>
      <c r="J13" s="19" t="str">
        <f t="shared" si="12"/>
        <v/>
      </c>
      <c r="K13" s="19" t="str">
        <f t="shared" si="13"/>
        <v>0</v>
      </c>
      <c r="L13" s="58"/>
      <c r="M13" s="19" t="str">
        <f t="shared" si="2"/>
        <v/>
      </c>
      <c r="N13" s="19" t="str">
        <f t="shared" si="3"/>
        <v/>
      </c>
      <c r="O13" s="55"/>
      <c r="P13" s="20"/>
      <c r="R13" s="28"/>
      <c r="S13" s="64"/>
      <c r="T13" s="64"/>
      <c r="U13" s="64"/>
      <c r="V13" s="64"/>
      <c r="W13" s="64"/>
      <c r="X13" s="64"/>
      <c r="Y13" s="64"/>
      <c r="Z13" s="64"/>
      <c r="AA13" s="180">
        <f t="shared" si="14"/>
        <v>0</v>
      </c>
      <c r="AB13" s="179" t="s">
        <v>52</v>
      </c>
      <c r="AC13" s="19"/>
      <c r="AD13" s="176" t="str">
        <f t="shared" si="15"/>
        <v/>
      </c>
    </row>
    <row r="14" spans="1:43" s="13" customFormat="1" ht="11.25" customHeight="1" x14ac:dyDescent="0.15">
      <c r="A14" s="16">
        <v>11</v>
      </c>
      <c r="B14" s="19" t="str">
        <f t="shared" si="4"/>
        <v/>
      </c>
      <c r="C14" s="19" t="str">
        <f t="shared" si="5"/>
        <v/>
      </c>
      <c r="D14" s="19" t="str">
        <f t="shared" si="6"/>
        <v/>
      </c>
      <c r="E14" s="19" t="str">
        <f t="shared" si="7"/>
        <v/>
      </c>
      <c r="F14" s="19" t="str">
        <f t="shared" si="8"/>
        <v/>
      </c>
      <c r="G14" s="19" t="str">
        <f t="shared" si="9"/>
        <v/>
      </c>
      <c r="H14" s="19" t="str">
        <f t="shared" si="10"/>
        <v/>
      </c>
      <c r="I14" s="19" t="str">
        <f t="shared" si="11"/>
        <v/>
      </c>
      <c r="J14" s="19" t="str">
        <f t="shared" si="12"/>
        <v/>
      </c>
      <c r="K14" s="19" t="str">
        <f t="shared" si="13"/>
        <v>0</v>
      </c>
      <c r="L14" s="58"/>
      <c r="M14" s="19" t="str">
        <f t="shared" si="2"/>
        <v/>
      </c>
      <c r="N14" s="19" t="str">
        <f t="shared" si="3"/>
        <v/>
      </c>
      <c r="O14" s="55"/>
      <c r="P14" s="20"/>
      <c r="R14" s="28"/>
      <c r="S14" s="64"/>
      <c r="T14" s="64"/>
      <c r="U14" s="64"/>
      <c r="V14" s="64"/>
      <c r="W14" s="64"/>
      <c r="X14" s="64"/>
      <c r="Y14" s="64"/>
      <c r="Z14" s="64"/>
      <c r="AA14" s="180">
        <f t="shared" si="14"/>
        <v>0</v>
      </c>
      <c r="AB14" s="179" t="s">
        <v>52</v>
      </c>
      <c r="AC14" s="19"/>
      <c r="AD14" s="176" t="str">
        <f t="shared" si="15"/>
        <v/>
      </c>
    </row>
    <row r="15" spans="1:43" s="13" customFormat="1" ht="11.25" customHeight="1" x14ac:dyDescent="0.15">
      <c r="A15" s="16">
        <v>12</v>
      </c>
      <c r="B15" s="19" t="str">
        <f t="shared" si="4"/>
        <v/>
      </c>
      <c r="C15" s="19" t="str">
        <f t="shared" si="5"/>
        <v/>
      </c>
      <c r="D15" s="19" t="str">
        <f t="shared" si="6"/>
        <v/>
      </c>
      <c r="E15" s="19" t="str">
        <f t="shared" si="7"/>
        <v/>
      </c>
      <c r="F15" s="19" t="str">
        <f t="shared" si="8"/>
        <v/>
      </c>
      <c r="G15" s="19" t="str">
        <f t="shared" si="9"/>
        <v/>
      </c>
      <c r="H15" s="19" t="str">
        <f t="shared" si="10"/>
        <v/>
      </c>
      <c r="I15" s="19" t="str">
        <f t="shared" si="11"/>
        <v/>
      </c>
      <c r="J15" s="19" t="str">
        <f t="shared" si="12"/>
        <v/>
      </c>
      <c r="K15" s="19" t="str">
        <f t="shared" si="13"/>
        <v>0</v>
      </c>
      <c r="L15" s="58"/>
      <c r="M15" s="19" t="str">
        <f t="shared" si="2"/>
        <v/>
      </c>
      <c r="N15" s="19" t="str">
        <f t="shared" si="3"/>
        <v/>
      </c>
      <c r="O15" s="55"/>
      <c r="P15" s="20"/>
      <c r="R15" s="28"/>
      <c r="S15" s="64"/>
      <c r="T15" s="64"/>
      <c r="U15" s="64"/>
      <c r="V15" s="64"/>
      <c r="W15" s="64"/>
      <c r="X15" s="64"/>
      <c r="Y15" s="64"/>
      <c r="Z15" s="64"/>
      <c r="AA15" s="180">
        <f t="shared" si="14"/>
        <v>0</v>
      </c>
      <c r="AB15" s="179" t="s">
        <v>52</v>
      </c>
      <c r="AC15" s="19"/>
      <c r="AD15" s="176" t="str">
        <f t="shared" si="15"/>
        <v/>
      </c>
    </row>
    <row r="16" spans="1:43" s="13" customFormat="1" ht="11.25" customHeight="1" x14ac:dyDescent="0.15">
      <c r="A16" s="16">
        <v>1</v>
      </c>
      <c r="B16" s="19" t="str">
        <f t="shared" si="4"/>
        <v/>
      </c>
      <c r="C16" s="19" t="str">
        <f t="shared" si="5"/>
        <v/>
      </c>
      <c r="D16" s="19" t="str">
        <f t="shared" si="6"/>
        <v/>
      </c>
      <c r="E16" s="19" t="str">
        <f t="shared" si="7"/>
        <v/>
      </c>
      <c r="F16" s="19" t="str">
        <f t="shared" si="8"/>
        <v/>
      </c>
      <c r="G16" s="19" t="str">
        <f t="shared" si="9"/>
        <v/>
      </c>
      <c r="H16" s="19" t="str">
        <f t="shared" si="10"/>
        <v/>
      </c>
      <c r="I16" s="19" t="str">
        <f t="shared" si="11"/>
        <v/>
      </c>
      <c r="J16" s="19" t="str">
        <f t="shared" si="12"/>
        <v/>
      </c>
      <c r="K16" s="19" t="str">
        <f t="shared" si="13"/>
        <v>0</v>
      </c>
      <c r="L16" s="58"/>
      <c r="M16" s="19" t="str">
        <f t="shared" si="2"/>
        <v/>
      </c>
      <c r="N16" s="19" t="str">
        <f t="shared" si="3"/>
        <v/>
      </c>
      <c r="O16" s="55"/>
      <c r="P16" s="20"/>
      <c r="R16" s="28"/>
      <c r="S16" s="64"/>
      <c r="T16" s="64"/>
      <c r="U16" s="64"/>
      <c r="V16" s="64"/>
      <c r="W16" s="64"/>
      <c r="X16" s="64"/>
      <c r="Y16" s="64"/>
      <c r="Z16" s="64"/>
      <c r="AA16" s="180">
        <f t="shared" si="14"/>
        <v>0</v>
      </c>
      <c r="AB16" s="179" t="s">
        <v>52</v>
      </c>
      <c r="AC16" s="19"/>
      <c r="AD16" s="176" t="str">
        <f t="shared" si="15"/>
        <v/>
      </c>
    </row>
    <row r="17" spans="1:30" s="13" customFormat="1" ht="11.25" customHeight="1" x14ac:dyDescent="0.15">
      <c r="A17" s="16">
        <v>2</v>
      </c>
      <c r="B17" s="19" t="str">
        <f t="shared" si="4"/>
        <v/>
      </c>
      <c r="C17" s="19" t="str">
        <f t="shared" si="5"/>
        <v/>
      </c>
      <c r="D17" s="19" t="str">
        <f t="shared" si="6"/>
        <v/>
      </c>
      <c r="E17" s="19" t="str">
        <f t="shared" si="7"/>
        <v/>
      </c>
      <c r="F17" s="19" t="str">
        <f t="shared" si="8"/>
        <v/>
      </c>
      <c r="G17" s="19" t="str">
        <f t="shared" si="9"/>
        <v/>
      </c>
      <c r="H17" s="19" t="str">
        <f t="shared" si="10"/>
        <v/>
      </c>
      <c r="I17" s="19" t="str">
        <f t="shared" si="11"/>
        <v/>
      </c>
      <c r="J17" s="19" t="str">
        <f t="shared" si="12"/>
        <v/>
      </c>
      <c r="K17" s="19" t="str">
        <f t="shared" si="13"/>
        <v>0</v>
      </c>
      <c r="L17" s="58"/>
      <c r="M17" s="19" t="str">
        <f t="shared" si="2"/>
        <v/>
      </c>
      <c r="N17" s="19" t="str">
        <f t="shared" si="3"/>
        <v/>
      </c>
      <c r="O17" s="55"/>
      <c r="P17" s="20"/>
      <c r="R17" s="28"/>
      <c r="S17" s="64"/>
      <c r="T17" s="64"/>
      <c r="U17" s="64"/>
      <c r="V17" s="64"/>
      <c r="W17" s="64"/>
      <c r="X17" s="64"/>
      <c r="Y17" s="64"/>
      <c r="Z17" s="64"/>
      <c r="AA17" s="180">
        <f t="shared" si="14"/>
        <v>0</v>
      </c>
      <c r="AB17" s="179" t="s">
        <v>52</v>
      </c>
      <c r="AC17" s="19"/>
      <c r="AD17" s="176" t="str">
        <f t="shared" si="15"/>
        <v/>
      </c>
    </row>
    <row r="18" spans="1:30" s="13" customFormat="1" ht="11.25" customHeight="1" thickBot="1" x14ac:dyDescent="0.2">
      <c r="A18" s="47">
        <v>3</v>
      </c>
      <c r="B18" s="48" t="str">
        <f t="shared" si="4"/>
        <v/>
      </c>
      <c r="C18" s="48" t="str">
        <f t="shared" si="5"/>
        <v/>
      </c>
      <c r="D18" s="48" t="str">
        <f t="shared" si="6"/>
        <v/>
      </c>
      <c r="E18" s="48" t="str">
        <f t="shared" si="7"/>
        <v/>
      </c>
      <c r="F18" s="48" t="str">
        <f t="shared" si="8"/>
        <v/>
      </c>
      <c r="G18" s="48" t="str">
        <f t="shared" si="9"/>
        <v/>
      </c>
      <c r="H18" s="48" t="str">
        <f t="shared" si="10"/>
        <v/>
      </c>
      <c r="I18" s="48" t="str">
        <f t="shared" si="11"/>
        <v/>
      </c>
      <c r="J18" s="48" t="str">
        <f t="shared" si="12"/>
        <v/>
      </c>
      <c r="K18" s="48" t="str">
        <f t="shared" si="13"/>
        <v>0</v>
      </c>
      <c r="L18" s="59"/>
      <c r="M18" s="48" t="str">
        <f t="shared" si="2"/>
        <v/>
      </c>
      <c r="N18" s="48" t="str">
        <f t="shared" si="3"/>
        <v/>
      </c>
      <c r="O18" s="55"/>
      <c r="P18" s="20"/>
      <c r="R18" s="28"/>
      <c r="S18" s="64"/>
      <c r="T18" s="64"/>
      <c r="U18" s="64"/>
      <c r="V18" s="64"/>
      <c r="W18" s="64"/>
      <c r="X18" s="64"/>
      <c r="Y18" s="64"/>
      <c r="Z18" s="64"/>
      <c r="AA18" s="180">
        <f t="shared" si="14"/>
        <v>0</v>
      </c>
      <c r="AB18" s="179" t="s">
        <v>52</v>
      </c>
      <c r="AC18" s="19"/>
      <c r="AD18" s="176" t="str">
        <f t="shared" si="15"/>
        <v/>
      </c>
    </row>
    <row r="19" spans="1:30" s="13" customFormat="1" ht="11.25" customHeight="1" thickTop="1" x14ac:dyDescent="0.15">
      <c r="A19" s="114" t="s">
        <v>24</v>
      </c>
      <c r="B19" s="18" t="str">
        <f t="shared" si="4"/>
        <v/>
      </c>
      <c r="C19" s="18" t="str">
        <f t="shared" si="5"/>
        <v/>
      </c>
      <c r="D19" s="18" t="str">
        <f t="shared" si="6"/>
        <v/>
      </c>
      <c r="E19" s="18" t="str">
        <f t="shared" si="7"/>
        <v/>
      </c>
      <c r="F19" s="18" t="str">
        <f t="shared" si="8"/>
        <v/>
      </c>
      <c r="G19" s="18" t="str">
        <f t="shared" si="9"/>
        <v/>
      </c>
      <c r="H19" s="18" t="str">
        <f t="shared" si="10"/>
        <v/>
      </c>
      <c r="I19" s="18" t="str">
        <f t="shared" si="11"/>
        <v/>
      </c>
      <c r="J19" s="18" t="str">
        <f t="shared" si="12"/>
        <v/>
      </c>
      <c r="K19" s="18" t="str">
        <f t="shared" si="13"/>
        <v>0</v>
      </c>
      <c r="L19" s="30" t="s">
        <v>29</v>
      </c>
      <c r="M19" s="18" t="str">
        <f>IF(AC19="","",TEXT(ROUND(AC19,M$6),"#,##0"&amp;IF(M$6&gt;0,"."&amp;REPT("0",M$6),"")))</f>
        <v/>
      </c>
      <c r="N19" s="30" t="s">
        <v>29</v>
      </c>
      <c r="O19" s="56"/>
      <c r="P19" s="38" t="s">
        <v>53</v>
      </c>
      <c r="R19" s="176" t="str">
        <f>IF(COUNT(R7:R18)=0,"",SUM(R7:R18))</f>
        <v/>
      </c>
      <c r="S19" s="178" t="str">
        <f t="shared" ref="S19:AC19" si="16">IF(COUNT(S7:S18)=0,"",SUM(S7:S18))</f>
        <v/>
      </c>
      <c r="T19" s="178" t="str">
        <f t="shared" si="16"/>
        <v/>
      </c>
      <c r="U19" s="178" t="str">
        <f t="shared" si="16"/>
        <v/>
      </c>
      <c r="V19" s="178" t="str">
        <f t="shared" si="16"/>
        <v/>
      </c>
      <c r="W19" s="178" t="str">
        <f t="shared" si="16"/>
        <v/>
      </c>
      <c r="X19" s="178" t="str">
        <f t="shared" si="16"/>
        <v/>
      </c>
      <c r="Y19" s="178" t="str">
        <f t="shared" si="16"/>
        <v/>
      </c>
      <c r="Z19" s="178" t="str">
        <f t="shared" si="16"/>
        <v/>
      </c>
      <c r="AA19" s="178">
        <f t="shared" si="16"/>
        <v>0</v>
      </c>
      <c r="AB19" s="179" t="s">
        <v>52</v>
      </c>
      <c r="AC19" s="176" t="str">
        <f t="shared" si="16"/>
        <v/>
      </c>
      <c r="AD19" s="179" t="s">
        <v>52</v>
      </c>
    </row>
    <row r="20" spans="1:30" s="13" customFormat="1" ht="11.25" customHeight="1" x14ac:dyDescent="0.15">
      <c r="A20" s="83" t="s">
        <v>25</v>
      </c>
      <c r="B20" s="19" t="str">
        <f t="shared" si="4"/>
        <v/>
      </c>
      <c r="C20" s="19" t="str">
        <f t="shared" si="5"/>
        <v/>
      </c>
      <c r="D20" s="19" t="str">
        <f t="shared" si="6"/>
        <v/>
      </c>
      <c r="E20" s="19" t="str">
        <f t="shared" si="7"/>
        <v/>
      </c>
      <c r="F20" s="19" t="str">
        <f t="shared" si="8"/>
        <v/>
      </c>
      <c r="G20" s="19" t="str">
        <f t="shared" si="9"/>
        <v/>
      </c>
      <c r="H20" s="19" t="str">
        <f t="shared" si="10"/>
        <v/>
      </c>
      <c r="I20" s="19" t="str">
        <f t="shared" si="11"/>
        <v/>
      </c>
      <c r="J20" s="19" t="str">
        <f t="shared" si="12"/>
        <v/>
      </c>
      <c r="K20" s="19" t="str">
        <f t="shared" si="13"/>
        <v>0</v>
      </c>
      <c r="L20" s="16" t="s">
        <v>29</v>
      </c>
      <c r="M20" s="19" t="str">
        <f>IF(AC20="","",TEXT(ROUND(AC20,M$6),"#,##0"&amp;IF(M$6&gt;0,"."&amp;REPT("0",M$6),"")))</f>
        <v/>
      </c>
      <c r="N20" s="19" t="str">
        <f>IF(AD20="","",TEXT(ROUND(AD20,N$6),"#,##0"&amp;IF(N$6&gt;0,"."&amp;REPT("0",N$6),"")))</f>
        <v/>
      </c>
      <c r="O20" s="55"/>
      <c r="P20" s="13" t="s">
        <v>54</v>
      </c>
      <c r="R20" s="176" t="str">
        <f>IF(COUNT(R7:R18)=0,"",AVERAGE(R7:R18))</f>
        <v/>
      </c>
      <c r="S20" s="178" t="str">
        <f t="shared" ref="S20:AC20" si="17">IF(COUNT(S7:S18)=0,"",AVERAGE(S7:S18))</f>
        <v/>
      </c>
      <c r="T20" s="178" t="str">
        <f t="shared" si="17"/>
        <v/>
      </c>
      <c r="U20" s="178" t="str">
        <f t="shared" si="17"/>
        <v/>
      </c>
      <c r="V20" s="178" t="str">
        <f t="shared" si="17"/>
        <v/>
      </c>
      <c r="W20" s="178" t="str">
        <f t="shared" si="17"/>
        <v/>
      </c>
      <c r="X20" s="178" t="str">
        <f t="shared" si="17"/>
        <v/>
      </c>
      <c r="Y20" s="178" t="str">
        <f t="shared" si="17"/>
        <v/>
      </c>
      <c r="Z20" s="178" t="str">
        <f t="shared" si="17"/>
        <v/>
      </c>
      <c r="AA20" s="178">
        <f t="shared" si="17"/>
        <v>0</v>
      </c>
      <c r="AB20" s="179" t="s">
        <v>52</v>
      </c>
      <c r="AC20" s="176" t="str">
        <f t="shared" si="17"/>
        <v/>
      </c>
      <c r="AD20" s="179" t="str">
        <f>IF(AC19="","",AA19/AC19)</f>
        <v/>
      </c>
    </row>
    <row r="21" spans="1:30" s="13" customFormat="1" ht="11.25" customHeight="1" x14ac:dyDescent="0.1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8"/>
      <c r="N21" s="38"/>
      <c r="O21" s="38"/>
      <c r="P21" s="38"/>
    </row>
    <row r="22" spans="1:30" s="21" customFormat="1" ht="19.5" customHeight="1" x14ac:dyDescent="0.1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40"/>
      <c r="N22" s="40"/>
      <c r="O22" s="40"/>
      <c r="P22" s="40"/>
    </row>
    <row r="23" spans="1:30" s="21" customFormat="1" ht="11.25" customHeight="1" x14ac:dyDescent="0.1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</row>
    <row r="24" spans="1:30" s="21" customFormat="1" ht="11.25" customHeight="1" x14ac:dyDescent="0.1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30" s="21" customFormat="1" ht="11.25" customHeight="1" x14ac:dyDescent="0.1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30" s="21" customFormat="1" ht="11.25" customHeight="1" x14ac:dyDescent="0.1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30" s="21" customFormat="1" ht="11.25" customHeight="1" x14ac:dyDescent="0.1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30" s="21" customFormat="1" ht="11.25" customHeight="1" x14ac:dyDescent="0.1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30" s="21" customFormat="1" ht="11.25" customHeight="1" x14ac:dyDescent="0.1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30" s="6" customFormat="1" ht="11.25" customHeight="1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30" s="6" customFormat="1" ht="11.25" customHeight="1" x14ac:dyDescent="0.1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30" ht="11.25" customHeight="1" x14ac:dyDescent="0.1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</row>
    <row r="33" spans="1:16" ht="11.25" customHeight="1" x14ac:dyDescent="0.15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</row>
    <row r="34" spans="1:16" ht="11.25" customHeight="1" x14ac:dyDescent="0.1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 ht="11.25" customHeight="1" x14ac:dyDescent="0.1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</row>
    <row r="36" spans="1:16" ht="11.25" customHeight="1" x14ac:dyDescent="0.1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</row>
    <row r="37" spans="1:16" ht="11.25" customHeight="1" x14ac:dyDescent="0.1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</row>
    <row r="38" spans="1:16" ht="11.25" customHeight="1" x14ac:dyDescent="0.1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</row>
    <row r="39" spans="1:16" ht="11.25" customHeight="1" x14ac:dyDescent="0.1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ht="11.25" customHeight="1" x14ac:dyDescent="0.1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</row>
    <row r="41" spans="1:16" ht="11.25" customHeight="1" x14ac:dyDescent="0.1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</row>
    <row r="42" spans="1:16" ht="11.25" customHeight="1" x14ac:dyDescent="0.1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</row>
    <row r="43" spans="1:16" ht="11.25" customHeight="1" x14ac:dyDescent="0.1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</row>
    <row r="44" spans="1:16" ht="11.25" customHeight="1" x14ac:dyDescent="0.1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</row>
    <row r="45" spans="1:16" ht="11.25" customHeight="1" x14ac:dyDescent="0.1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</row>
    <row r="46" spans="1:16" ht="11.25" customHeight="1" x14ac:dyDescent="0.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</row>
    <row r="47" spans="1:16" ht="11.25" customHeight="1" x14ac:dyDescent="0.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</row>
    <row r="48" spans="1:16" ht="11.25" customHeight="1" x14ac:dyDescent="0.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</row>
    <row r="49" ht="11.25" customHeight="1" x14ac:dyDescent="0.15"/>
  </sheetData>
  <mergeCells count="9">
    <mergeCell ref="A3:A4"/>
    <mergeCell ref="M3:M4"/>
    <mergeCell ref="N3:N4"/>
    <mergeCell ref="AD3:AD4"/>
    <mergeCell ref="AB3:AB4"/>
    <mergeCell ref="AC3:AC4"/>
    <mergeCell ref="B3:K3"/>
    <mergeCell ref="L3:L4"/>
    <mergeCell ref="R3:AA3"/>
  </mergeCells>
  <phoneticPr fontId="5"/>
  <conditionalFormatting sqref="Q7">
    <cfRule type="expression" dxfId="36" priority="2">
      <formula>Q7=INT(Q7)</formula>
    </cfRule>
  </conditionalFormatting>
  <conditionalFormatting sqref="Q8:Q20">
    <cfRule type="expression" dxfId="35" priority="1">
      <formula>Q8=INT(Q8)</formula>
    </cfRule>
  </conditionalFormatting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9"/>
  <sheetViews>
    <sheetView view="pageBreakPreview" zoomScaleNormal="100" zoomScaleSheetLayoutView="100" workbookViewId="0">
      <selection activeCell="N1" sqref="N1"/>
    </sheetView>
  </sheetViews>
  <sheetFormatPr defaultRowHeight="10.5" x14ac:dyDescent="0.15"/>
  <cols>
    <col min="1" max="1" width="6.125" style="7" customWidth="1"/>
    <col min="2" max="12" width="7.625" style="7" customWidth="1"/>
    <col min="13" max="13" width="51.75" style="7" customWidth="1"/>
    <col min="14" max="25" width="4.625" style="7" customWidth="1"/>
    <col min="26" max="16384" width="9" style="7"/>
  </cols>
  <sheetData>
    <row r="1" spans="1:32" s="6" customFormat="1" ht="2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1"/>
      <c r="M1" s="21"/>
    </row>
    <row r="2" spans="1:32" s="6" customFormat="1" ht="21" customHeight="1" x14ac:dyDescent="0.15">
      <c r="A2" s="23" t="str">
        <f>"2.薬品等使用量　"&amp;P2&amp;"年度分"</f>
        <v>2.薬品等使用量　年度分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1"/>
      <c r="M2" s="14"/>
      <c r="O2" s="31" t="s">
        <v>36</v>
      </c>
      <c r="P2" s="49"/>
    </row>
    <row r="3" spans="1:32" s="6" customFormat="1" ht="12" customHeight="1" x14ac:dyDescent="0.15">
      <c r="A3" s="189" t="s">
        <v>23</v>
      </c>
      <c r="B3" s="197" t="s">
        <v>64</v>
      </c>
      <c r="C3" s="198"/>
      <c r="D3" s="198"/>
      <c r="E3" s="198"/>
      <c r="F3" s="198"/>
      <c r="G3" s="198"/>
      <c r="H3" s="198"/>
      <c r="I3" s="198"/>
      <c r="J3" s="198"/>
      <c r="K3" s="198"/>
      <c r="L3" s="199"/>
      <c r="M3" s="63"/>
      <c r="O3" s="197" t="s">
        <v>64</v>
      </c>
      <c r="P3" s="198"/>
      <c r="Q3" s="198"/>
      <c r="R3" s="198"/>
      <c r="S3" s="199"/>
    </row>
    <row r="4" spans="1:32" s="15" customFormat="1" ht="42" customHeight="1" x14ac:dyDescent="0.15">
      <c r="A4" s="190"/>
      <c r="B4" s="50" t="s">
        <v>55</v>
      </c>
      <c r="C4" s="71" t="s">
        <v>59</v>
      </c>
      <c r="D4" s="71" t="s">
        <v>58</v>
      </c>
      <c r="E4" s="71" t="s">
        <v>60</v>
      </c>
      <c r="F4" s="71" t="s">
        <v>61</v>
      </c>
      <c r="G4" s="72"/>
      <c r="H4" s="72"/>
      <c r="I4" s="72"/>
      <c r="J4" s="72"/>
      <c r="K4" s="66"/>
      <c r="L4" s="66"/>
      <c r="M4" s="63"/>
      <c r="O4" s="50" t="s">
        <v>55</v>
      </c>
      <c r="P4" s="51" t="s">
        <v>59</v>
      </c>
      <c r="Q4" s="51" t="s">
        <v>58</v>
      </c>
      <c r="R4" s="51" t="s">
        <v>60</v>
      </c>
      <c r="S4" s="51" t="s">
        <v>61</v>
      </c>
    </row>
    <row r="5" spans="1:32" s="13" customFormat="1" ht="12" customHeight="1" x14ac:dyDescent="0.15">
      <c r="A5" s="26"/>
      <c r="B5" s="1" t="s">
        <v>57</v>
      </c>
      <c r="C5" s="1" t="s">
        <v>63</v>
      </c>
      <c r="D5" s="1" t="s">
        <v>63</v>
      </c>
      <c r="E5" s="1" t="s">
        <v>63</v>
      </c>
      <c r="F5" s="1" t="s">
        <v>63</v>
      </c>
      <c r="G5" s="67"/>
      <c r="H5" s="67"/>
      <c r="I5" s="67"/>
      <c r="J5" s="67"/>
      <c r="K5" s="67"/>
      <c r="L5" s="67"/>
      <c r="M5" s="5"/>
      <c r="O5" s="11" t="s">
        <v>56</v>
      </c>
      <c r="P5" s="11" t="s">
        <v>62</v>
      </c>
      <c r="Q5" s="11" t="s">
        <v>62</v>
      </c>
      <c r="R5" s="11" t="s">
        <v>62</v>
      </c>
      <c r="S5" s="11" t="s">
        <v>62</v>
      </c>
    </row>
    <row r="6" spans="1:32" ht="11.25" customHeight="1" x14ac:dyDescent="0.15">
      <c r="A6" s="33" t="s">
        <v>30</v>
      </c>
      <c r="B6" s="34">
        <v>1</v>
      </c>
      <c r="C6" s="34">
        <v>1</v>
      </c>
      <c r="D6" s="34">
        <v>1</v>
      </c>
      <c r="E6" s="34">
        <v>1</v>
      </c>
      <c r="F6" s="34">
        <v>1</v>
      </c>
      <c r="G6" s="57" t="s">
        <v>52</v>
      </c>
      <c r="H6" s="57" t="s">
        <v>52</v>
      </c>
      <c r="I6" s="57" t="s">
        <v>52</v>
      </c>
      <c r="J6" s="57" t="s">
        <v>52</v>
      </c>
      <c r="K6" s="57" t="s">
        <v>52</v>
      </c>
      <c r="L6" s="57" t="s">
        <v>52</v>
      </c>
      <c r="M6" s="5"/>
      <c r="N6" s="36"/>
      <c r="O6" s="28"/>
      <c r="P6" s="28"/>
      <c r="Q6" s="28"/>
      <c r="R6" s="28"/>
      <c r="S6" s="28"/>
      <c r="T6" s="5"/>
      <c r="U6" s="5"/>
      <c r="V6" s="5"/>
      <c r="W6" s="5"/>
      <c r="X6" s="5"/>
      <c r="Y6" s="5"/>
      <c r="Z6" s="5"/>
      <c r="AA6" s="5"/>
      <c r="AB6" s="5"/>
      <c r="AC6" s="5"/>
      <c r="AD6" s="13"/>
      <c r="AE6" s="13"/>
      <c r="AF6" s="13"/>
    </row>
    <row r="7" spans="1:32" s="13" customFormat="1" ht="11.25" customHeight="1" x14ac:dyDescent="0.15">
      <c r="A7" s="16">
        <v>4</v>
      </c>
      <c r="B7" s="19" t="str">
        <f t="shared" ref="B7:B20" si="0">IF(O7="","",TEXT(ROUND(O7,B$6),"#,##0"&amp;IF(B$6&gt;0,"."&amp;REPT("0",B$6),"")))</f>
        <v/>
      </c>
      <c r="C7" s="19" t="str">
        <f t="shared" ref="C7:C20" si="1">IF(P7="","",TEXT(ROUND(P7,C$6),"#,##0"&amp;IF(C$6&gt;0,"."&amp;REPT("0",C$6),"")))</f>
        <v/>
      </c>
      <c r="D7" s="19" t="str">
        <f t="shared" ref="D7:D20" si="2">IF(Q7="","",TEXT(ROUND(Q7,D$6),"#,##0"&amp;IF(D$6&gt;0,"."&amp;REPT("0",D$6),"")))</f>
        <v/>
      </c>
      <c r="E7" s="19" t="str">
        <f t="shared" ref="E7:E20" si="3">IF(R7="","",TEXT(ROUND(R7,E$6),"#,##0"&amp;IF(E$6&gt;0,"."&amp;REPT("0",E$6),"")))</f>
        <v/>
      </c>
      <c r="F7" s="19" t="str">
        <f t="shared" ref="F7:F20" si="4">IF(S7="","",TEXT(ROUND(S7,F$6),"#,##0"&amp;IF(F$6&gt;0,"."&amp;REPT("0",F$6),"")))</f>
        <v/>
      </c>
      <c r="G7" s="68"/>
      <c r="H7" s="68"/>
      <c r="I7" s="68"/>
      <c r="J7" s="68"/>
      <c r="K7" s="68"/>
      <c r="L7" s="68"/>
      <c r="M7" s="20"/>
      <c r="O7" s="28"/>
      <c r="P7" s="64"/>
      <c r="Q7" s="64"/>
      <c r="R7" s="64"/>
      <c r="S7" s="64"/>
    </row>
    <row r="8" spans="1:32" s="13" customFormat="1" ht="11.25" customHeight="1" x14ac:dyDescent="0.15">
      <c r="A8" s="16">
        <v>5</v>
      </c>
      <c r="B8" s="19" t="str">
        <f t="shared" si="0"/>
        <v/>
      </c>
      <c r="C8" s="19" t="str">
        <f t="shared" si="1"/>
        <v/>
      </c>
      <c r="D8" s="19" t="str">
        <f t="shared" si="2"/>
        <v/>
      </c>
      <c r="E8" s="19" t="str">
        <f t="shared" si="3"/>
        <v/>
      </c>
      <c r="F8" s="19" t="str">
        <f t="shared" si="4"/>
        <v/>
      </c>
      <c r="G8" s="68"/>
      <c r="H8" s="68"/>
      <c r="I8" s="68"/>
      <c r="J8" s="68"/>
      <c r="K8" s="68"/>
      <c r="L8" s="68"/>
      <c r="M8" s="20"/>
      <c r="O8" s="28"/>
      <c r="P8" s="64"/>
      <c r="Q8" s="64"/>
      <c r="R8" s="64"/>
      <c r="S8" s="64"/>
    </row>
    <row r="9" spans="1:32" s="13" customFormat="1" ht="11.25" customHeight="1" x14ac:dyDescent="0.15">
      <c r="A9" s="16">
        <v>6</v>
      </c>
      <c r="B9" s="19" t="str">
        <f t="shared" si="0"/>
        <v/>
      </c>
      <c r="C9" s="19" t="str">
        <f t="shared" si="1"/>
        <v/>
      </c>
      <c r="D9" s="19" t="str">
        <f t="shared" si="2"/>
        <v/>
      </c>
      <c r="E9" s="19" t="str">
        <f t="shared" si="3"/>
        <v/>
      </c>
      <c r="F9" s="19" t="str">
        <f t="shared" si="4"/>
        <v/>
      </c>
      <c r="G9" s="68"/>
      <c r="H9" s="68"/>
      <c r="I9" s="68"/>
      <c r="J9" s="68"/>
      <c r="K9" s="68"/>
      <c r="L9" s="68"/>
      <c r="M9" s="20"/>
      <c r="O9" s="28"/>
      <c r="P9" s="64"/>
      <c r="Q9" s="64"/>
      <c r="R9" s="64"/>
      <c r="S9" s="64"/>
    </row>
    <row r="10" spans="1:32" s="13" customFormat="1" ht="11.25" customHeight="1" x14ac:dyDescent="0.15">
      <c r="A10" s="16">
        <v>7</v>
      </c>
      <c r="B10" s="19" t="str">
        <f t="shared" si="0"/>
        <v/>
      </c>
      <c r="C10" s="19" t="str">
        <f t="shared" si="1"/>
        <v/>
      </c>
      <c r="D10" s="19" t="str">
        <f t="shared" si="2"/>
        <v/>
      </c>
      <c r="E10" s="19" t="str">
        <f t="shared" si="3"/>
        <v/>
      </c>
      <c r="F10" s="19" t="str">
        <f t="shared" si="4"/>
        <v/>
      </c>
      <c r="G10" s="68"/>
      <c r="H10" s="68"/>
      <c r="I10" s="68"/>
      <c r="J10" s="68"/>
      <c r="K10" s="68"/>
      <c r="L10" s="68"/>
      <c r="O10" s="28"/>
      <c r="P10" s="64"/>
      <c r="Q10" s="64"/>
      <c r="R10" s="64"/>
      <c r="S10" s="64"/>
    </row>
    <row r="11" spans="1:32" s="13" customFormat="1" ht="11.25" customHeight="1" x14ac:dyDescent="0.15">
      <c r="A11" s="16">
        <v>8</v>
      </c>
      <c r="B11" s="19" t="str">
        <f t="shared" si="0"/>
        <v/>
      </c>
      <c r="C11" s="19" t="str">
        <f t="shared" si="1"/>
        <v/>
      </c>
      <c r="D11" s="19" t="str">
        <f t="shared" si="2"/>
        <v/>
      </c>
      <c r="E11" s="19" t="str">
        <f t="shared" si="3"/>
        <v/>
      </c>
      <c r="F11" s="19" t="str">
        <f t="shared" si="4"/>
        <v/>
      </c>
      <c r="G11" s="68"/>
      <c r="H11" s="68"/>
      <c r="I11" s="68"/>
      <c r="J11" s="68"/>
      <c r="K11" s="68"/>
      <c r="L11" s="68"/>
      <c r="M11" s="20"/>
      <c r="O11" s="28"/>
      <c r="P11" s="64"/>
      <c r="Q11" s="64"/>
      <c r="R11" s="64"/>
      <c r="S11" s="64"/>
    </row>
    <row r="12" spans="1:32" s="13" customFormat="1" ht="11.25" customHeight="1" x14ac:dyDescent="0.15">
      <c r="A12" s="16">
        <v>9</v>
      </c>
      <c r="B12" s="19" t="str">
        <f t="shared" si="0"/>
        <v/>
      </c>
      <c r="C12" s="19" t="str">
        <f t="shared" si="1"/>
        <v/>
      </c>
      <c r="D12" s="19" t="str">
        <f t="shared" si="2"/>
        <v/>
      </c>
      <c r="E12" s="19" t="str">
        <f t="shared" si="3"/>
        <v/>
      </c>
      <c r="F12" s="19" t="str">
        <f t="shared" si="4"/>
        <v/>
      </c>
      <c r="G12" s="68"/>
      <c r="H12" s="68"/>
      <c r="I12" s="68"/>
      <c r="J12" s="68"/>
      <c r="K12" s="68"/>
      <c r="L12" s="68"/>
      <c r="M12" s="20"/>
      <c r="O12" s="28"/>
      <c r="P12" s="64"/>
      <c r="Q12" s="64"/>
      <c r="R12" s="64"/>
      <c r="S12" s="64"/>
    </row>
    <row r="13" spans="1:32" s="13" customFormat="1" ht="11.25" customHeight="1" x14ac:dyDescent="0.15">
      <c r="A13" s="16">
        <v>10</v>
      </c>
      <c r="B13" s="19" t="str">
        <f t="shared" si="0"/>
        <v/>
      </c>
      <c r="C13" s="19" t="str">
        <f t="shared" si="1"/>
        <v/>
      </c>
      <c r="D13" s="19" t="str">
        <f t="shared" si="2"/>
        <v/>
      </c>
      <c r="E13" s="19" t="str">
        <f t="shared" si="3"/>
        <v/>
      </c>
      <c r="F13" s="19" t="str">
        <f t="shared" si="4"/>
        <v/>
      </c>
      <c r="G13" s="68"/>
      <c r="H13" s="68"/>
      <c r="I13" s="68"/>
      <c r="J13" s="68"/>
      <c r="K13" s="68"/>
      <c r="L13" s="68"/>
      <c r="M13" s="20"/>
      <c r="O13" s="28"/>
      <c r="P13" s="64"/>
      <c r="Q13" s="64"/>
      <c r="R13" s="64"/>
      <c r="S13" s="64"/>
    </row>
    <row r="14" spans="1:32" s="13" customFormat="1" ht="11.25" customHeight="1" x14ac:dyDescent="0.15">
      <c r="A14" s="16">
        <v>11</v>
      </c>
      <c r="B14" s="19" t="str">
        <f t="shared" si="0"/>
        <v/>
      </c>
      <c r="C14" s="19" t="str">
        <f t="shared" si="1"/>
        <v/>
      </c>
      <c r="D14" s="19" t="str">
        <f t="shared" si="2"/>
        <v/>
      </c>
      <c r="E14" s="19" t="str">
        <f t="shared" si="3"/>
        <v/>
      </c>
      <c r="F14" s="19" t="str">
        <f t="shared" si="4"/>
        <v/>
      </c>
      <c r="G14" s="68"/>
      <c r="H14" s="68"/>
      <c r="I14" s="68"/>
      <c r="J14" s="68"/>
      <c r="K14" s="68"/>
      <c r="L14" s="68"/>
      <c r="M14" s="20"/>
      <c r="O14" s="28"/>
      <c r="P14" s="64"/>
      <c r="Q14" s="64"/>
      <c r="R14" s="64"/>
      <c r="S14" s="64"/>
    </row>
    <row r="15" spans="1:32" s="13" customFormat="1" ht="11.25" customHeight="1" x14ac:dyDescent="0.15">
      <c r="A15" s="16">
        <v>12</v>
      </c>
      <c r="B15" s="19" t="str">
        <f t="shared" si="0"/>
        <v/>
      </c>
      <c r="C15" s="19" t="str">
        <f t="shared" si="1"/>
        <v/>
      </c>
      <c r="D15" s="19" t="str">
        <f t="shared" si="2"/>
        <v/>
      </c>
      <c r="E15" s="19" t="str">
        <f t="shared" si="3"/>
        <v/>
      </c>
      <c r="F15" s="19" t="str">
        <f t="shared" si="4"/>
        <v/>
      </c>
      <c r="G15" s="68"/>
      <c r="H15" s="68"/>
      <c r="I15" s="68"/>
      <c r="J15" s="68"/>
      <c r="K15" s="68"/>
      <c r="L15" s="68"/>
      <c r="M15" s="20"/>
      <c r="O15" s="28"/>
      <c r="P15" s="64"/>
      <c r="Q15" s="64"/>
      <c r="R15" s="64"/>
      <c r="S15" s="64"/>
    </row>
    <row r="16" spans="1:32" s="13" customFormat="1" ht="11.25" customHeight="1" x14ac:dyDescent="0.15">
      <c r="A16" s="16">
        <v>1</v>
      </c>
      <c r="B16" s="19" t="str">
        <f t="shared" si="0"/>
        <v/>
      </c>
      <c r="C16" s="19" t="str">
        <f t="shared" si="1"/>
        <v/>
      </c>
      <c r="D16" s="19" t="str">
        <f t="shared" si="2"/>
        <v/>
      </c>
      <c r="E16" s="19" t="str">
        <f t="shared" si="3"/>
        <v/>
      </c>
      <c r="F16" s="19" t="str">
        <f t="shared" si="4"/>
        <v/>
      </c>
      <c r="G16" s="68"/>
      <c r="H16" s="68"/>
      <c r="I16" s="68"/>
      <c r="J16" s="68"/>
      <c r="K16" s="68"/>
      <c r="L16" s="68"/>
      <c r="M16" s="20"/>
      <c r="O16" s="28"/>
      <c r="P16" s="64"/>
      <c r="Q16" s="64"/>
      <c r="R16" s="64"/>
      <c r="S16" s="64"/>
    </row>
    <row r="17" spans="1:25" s="13" customFormat="1" ht="11.25" customHeight="1" x14ac:dyDescent="0.15">
      <c r="A17" s="16">
        <v>2</v>
      </c>
      <c r="B17" s="19" t="str">
        <f t="shared" si="0"/>
        <v/>
      </c>
      <c r="C17" s="19" t="str">
        <f t="shared" si="1"/>
        <v/>
      </c>
      <c r="D17" s="19" t="str">
        <f t="shared" si="2"/>
        <v/>
      </c>
      <c r="E17" s="19" t="str">
        <f t="shared" si="3"/>
        <v/>
      </c>
      <c r="F17" s="19" t="str">
        <f t="shared" si="4"/>
        <v/>
      </c>
      <c r="G17" s="68"/>
      <c r="H17" s="68"/>
      <c r="I17" s="68"/>
      <c r="J17" s="68"/>
      <c r="K17" s="68"/>
      <c r="L17" s="68"/>
      <c r="M17" s="20"/>
      <c r="O17" s="28"/>
      <c r="P17" s="64"/>
      <c r="Q17" s="64"/>
      <c r="R17" s="64"/>
      <c r="S17" s="64"/>
    </row>
    <row r="18" spans="1:25" s="13" customFormat="1" ht="11.25" customHeight="1" thickBot="1" x14ac:dyDescent="0.2">
      <c r="A18" s="47">
        <v>3</v>
      </c>
      <c r="B18" s="48" t="str">
        <f t="shared" si="0"/>
        <v/>
      </c>
      <c r="C18" s="48" t="str">
        <f t="shared" si="1"/>
        <v/>
      </c>
      <c r="D18" s="48" t="str">
        <f t="shared" si="2"/>
        <v/>
      </c>
      <c r="E18" s="48" t="str">
        <f t="shared" si="3"/>
        <v/>
      </c>
      <c r="F18" s="48" t="str">
        <f t="shared" si="4"/>
        <v/>
      </c>
      <c r="G18" s="69"/>
      <c r="H18" s="69"/>
      <c r="I18" s="69"/>
      <c r="J18" s="69"/>
      <c r="K18" s="69"/>
      <c r="L18" s="69"/>
      <c r="M18" s="20"/>
      <c r="O18" s="28"/>
      <c r="P18" s="64"/>
      <c r="Q18" s="64"/>
      <c r="R18" s="64"/>
      <c r="S18" s="64"/>
    </row>
    <row r="19" spans="1:25" s="13" customFormat="1" ht="11.25" customHeight="1" thickTop="1" x14ac:dyDescent="0.15">
      <c r="A19" s="114" t="s">
        <v>24</v>
      </c>
      <c r="B19" s="18" t="str">
        <f t="shared" si="0"/>
        <v/>
      </c>
      <c r="C19" s="18" t="str">
        <f t="shared" si="1"/>
        <v/>
      </c>
      <c r="D19" s="18" t="str">
        <f t="shared" si="2"/>
        <v/>
      </c>
      <c r="E19" s="18" t="str">
        <f t="shared" si="3"/>
        <v/>
      </c>
      <c r="F19" s="18" t="str">
        <f t="shared" si="4"/>
        <v/>
      </c>
      <c r="G19" s="70"/>
      <c r="H19" s="70"/>
      <c r="I19" s="70"/>
      <c r="J19" s="70"/>
      <c r="K19" s="70"/>
      <c r="L19" s="70"/>
      <c r="M19" s="38"/>
      <c r="O19" s="176" t="str">
        <f>IF(COUNT(O7:O18)=0,"",SUM(O7:O18))</f>
        <v/>
      </c>
      <c r="P19" s="178" t="str">
        <f t="shared" ref="P19:S19" si="5">IF(COUNT(P7:P18)=0,"",SUM(P7:P18))</f>
        <v/>
      </c>
      <c r="Q19" s="178" t="str">
        <f t="shared" si="5"/>
        <v/>
      </c>
      <c r="R19" s="178" t="str">
        <f t="shared" si="5"/>
        <v/>
      </c>
      <c r="S19" s="178" t="str">
        <f t="shared" si="5"/>
        <v/>
      </c>
    </row>
    <row r="20" spans="1:25" s="13" customFormat="1" ht="11.25" customHeight="1" x14ac:dyDescent="0.15">
      <c r="A20" s="83" t="s">
        <v>25</v>
      </c>
      <c r="B20" s="19" t="str">
        <f t="shared" si="0"/>
        <v/>
      </c>
      <c r="C20" s="19" t="str">
        <f t="shared" si="1"/>
        <v/>
      </c>
      <c r="D20" s="19" t="str">
        <f t="shared" si="2"/>
        <v/>
      </c>
      <c r="E20" s="19" t="str">
        <f t="shared" si="3"/>
        <v/>
      </c>
      <c r="F20" s="19" t="str">
        <f t="shared" si="4"/>
        <v/>
      </c>
      <c r="G20" s="68"/>
      <c r="H20" s="68"/>
      <c r="I20" s="68"/>
      <c r="J20" s="68"/>
      <c r="K20" s="68"/>
      <c r="L20" s="68"/>
      <c r="O20" s="176" t="str">
        <f>IF(COUNT(O7:O18)=0,"",AVERAGE(O7:O18))</f>
        <v/>
      </c>
      <c r="P20" s="178" t="str">
        <f t="shared" ref="P20:S20" si="6">IF(COUNT(P7:P18)=0,"",AVERAGE(P7:P18))</f>
        <v/>
      </c>
      <c r="Q20" s="178" t="str">
        <f t="shared" si="6"/>
        <v/>
      </c>
      <c r="R20" s="178" t="str">
        <f t="shared" si="6"/>
        <v/>
      </c>
      <c r="S20" s="178" t="str">
        <f t="shared" si="6"/>
        <v/>
      </c>
    </row>
    <row r="21" spans="1:25" s="13" customFormat="1" ht="11.25" customHeight="1" x14ac:dyDescent="0.1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8"/>
      <c r="M21" s="38"/>
    </row>
    <row r="22" spans="1:25" s="21" customFormat="1" ht="12" customHeight="1" x14ac:dyDescent="0.15">
      <c r="A22" s="189" t="s">
        <v>23</v>
      </c>
      <c r="B22" s="197" t="s">
        <v>65</v>
      </c>
      <c r="C22" s="198"/>
      <c r="D22" s="198"/>
      <c r="E22" s="198"/>
      <c r="F22" s="198"/>
      <c r="G22" s="198"/>
      <c r="H22" s="198"/>
      <c r="I22" s="198"/>
      <c r="J22" s="198"/>
      <c r="K22" s="198"/>
      <c r="L22" s="199"/>
      <c r="M22" s="40"/>
      <c r="O22" s="197" t="s">
        <v>65</v>
      </c>
      <c r="P22" s="198"/>
      <c r="Q22" s="198"/>
      <c r="R22" s="198"/>
      <c r="S22" s="198"/>
      <c r="T22" s="198"/>
      <c r="U22" s="198"/>
      <c r="V22" s="198"/>
      <c r="W22" s="198"/>
      <c r="X22" s="198"/>
      <c r="Y22" s="199"/>
    </row>
    <row r="23" spans="1:25" s="21" customFormat="1" ht="42" customHeight="1" x14ac:dyDescent="0.15">
      <c r="A23" s="190"/>
      <c r="B23" s="50" t="s">
        <v>66</v>
      </c>
      <c r="C23" s="71" t="s">
        <v>67</v>
      </c>
      <c r="D23" s="71" t="s">
        <v>70</v>
      </c>
      <c r="E23" s="71" t="str">
        <f>IF(R23="","",R23)</f>
        <v/>
      </c>
      <c r="F23" s="71" t="str">
        <f t="shared" ref="F23:L23" si="7">IF(S23="","",S23)</f>
        <v/>
      </c>
      <c r="G23" s="71" t="str">
        <f t="shared" si="7"/>
        <v/>
      </c>
      <c r="H23" s="71" t="str">
        <f t="shared" si="7"/>
        <v/>
      </c>
      <c r="I23" s="71" t="str">
        <f t="shared" si="7"/>
        <v/>
      </c>
      <c r="J23" s="71" t="str">
        <f t="shared" si="7"/>
        <v/>
      </c>
      <c r="K23" s="71" t="str">
        <f t="shared" si="7"/>
        <v/>
      </c>
      <c r="L23" s="71" t="str">
        <f t="shared" si="7"/>
        <v/>
      </c>
      <c r="M23" s="40"/>
      <c r="O23" s="50" t="s">
        <v>66</v>
      </c>
      <c r="P23" s="71" t="s">
        <v>67</v>
      </c>
      <c r="Q23" s="71" t="s">
        <v>16</v>
      </c>
      <c r="R23" s="51"/>
      <c r="S23" s="51"/>
      <c r="T23" s="51"/>
      <c r="U23" s="51"/>
      <c r="V23" s="51"/>
      <c r="W23" s="51"/>
      <c r="X23" s="51"/>
      <c r="Y23" s="51"/>
    </row>
    <row r="24" spans="1:25" s="21" customFormat="1" ht="11.25" customHeight="1" x14ac:dyDescent="0.15">
      <c r="A24" s="26"/>
      <c r="B24" s="1" t="s">
        <v>57</v>
      </c>
      <c r="C24" s="1" t="s">
        <v>57</v>
      </c>
      <c r="D24" s="1" t="s">
        <v>57</v>
      </c>
      <c r="E24" s="1" t="s">
        <v>57</v>
      </c>
      <c r="F24" s="1" t="s">
        <v>57</v>
      </c>
      <c r="G24" s="1" t="s">
        <v>57</v>
      </c>
      <c r="H24" s="1" t="s">
        <v>57</v>
      </c>
      <c r="I24" s="1" t="s">
        <v>57</v>
      </c>
      <c r="J24" s="1" t="s">
        <v>57</v>
      </c>
      <c r="K24" s="1" t="s">
        <v>57</v>
      </c>
      <c r="L24" s="1" t="s">
        <v>57</v>
      </c>
      <c r="M24" s="40"/>
      <c r="O24" s="11" t="s">
        <v>57</v>
      </c>
      <c r="P24" s="11" t="s">
        <v>57</v>
      </c>
      <c r="Q24" s="11" t="s">
        <v>57</v>
      </c>
      <c r="R24" s="11" t="s">
        <v>57</v>
      </c>
      <c r="S24" s="11" t="s">
        <v>57</v>
      </c>
      <c r="T24" s="11" t="s">
        <v>57</v>
      </c>
      <c r="U24" s="11" t="s">
        <v>57</v>
      </c>
      <c r="V24" s="11" t="s">
        <v>57</v>
      </c>
      <c r="W24" s="11" t="s">
        <v>57</v>
      </c>
      <c r="X24" s="11" t="s">
        <v>57</v>
      </c>
      <c r="Y24" s="11" t="s">
        <v>57</v>
      </c>
    </row>
    <row r="25" spans="1:25" s="21" customFormat="1" ht="11.25" customHeight="1" x14ac:dyDescent="0.15">
      <c r="A25" s="33" t="s">
        <v>30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40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</row>
    <row r="26" spans="1:25" s="21" customFormat="1" ht="11.25" customHeight="1" x14ac:dyDescent="0.15">
      <c r="A26" s="16">
        <v>4</v>
      </c>
      <c r="B26" s="19" t="str">
        <f>IF(O26="","",TEXT(ROUND(O26,B$25),"#,##0"&amp;IF(B$25&gt;0,"."&amp;REPT("0",B$25),"")))</f>
        <v/>
      </c>
      <c r="C26" s="19" t="str">
        <f t="shared" ref="C26:L39" si="8">IF(P26="","",TEXT(ROUND(P26,C$25),"#,##0"&amp;IF(C$25&gt;0,"."&amp;REPT("0",C$25),"")))</f>
        <v/>
      </c>
      <c r="D26" s="19" t="str">
        <f t="shared" si="8"/>
        <v/>
      </c>
      <c r="E26" s="19" t="str">
        <f t="shared" si="8"/>
        <v/>
      </c>
      <c r="F26" s="19" t="str">
        <f t="shared" si="8"/>
        <v/>
      </c>
      <c r="G26" s="19" t="str">
        <f t="shared" si="8"/>
        <v/>
      </c>
      <c r="H26" s="19" t="str">
        <f t="shared" si="8"/>
        <v/>
      </c>
      <c r="I26" s="19" t="str">
        <f t="shared" si="8"/>
        <v/>
      </c>
      <c r="J26" s="19" t="str">
        <f t="shared" si="8"/>
        <v/>
      </c>
      <c r="K26" s="19" t="str">
        <f t="shared" si="8"/>
        <v/>
      </c>
      <c r="L26" s="19" t="str">
        <f t="shared" si="8"/>
        <v/>
      </c>
      <c r="M26" s="40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</row>
    <row r="27" spans="1:25" s="21" customFormat="1" ht="11.25" customHeight="1" x14ac:dyDescent="0.15">
      <c r="A27" s="16">
        <v>5</v>
      </c>
      <c r="B27" s="19" t="str">
        <f t="shared" ref="B27:B39" si="9">IF(O27="","",TEXT(ROUND(O27,B$25),"#,##0"&amp;IF(B$25&gt;0,"."&amp;REPT("0",B$25),"")))</f>
        <v/>
      </c>
      <c r="C27" s="19" t="str">
        <f t="shared" si="8"/>
        <v/>
      </c>
      <c r="D27" s="19" t="str">
        <f t="shared" si="8"/>
        <v/>
      </c>
      <c r="E27" s="19" t="str">
        <f t="shared" si="8"/>
        <v/>
      </c>
      <c r="F27" s="19" t="str">
        <f t="shared" si="8"/>
        <v/>
      </c>
      <c r="G27" s="19" t="str">
        <f t="shared" si="8"/>
        <v/>
      </c>
      <c r="H27" s="19" t="str">
        <f t="shared" si="8"/>
        <v/>
      </c>
      <c r="I27" s="19" t="str">
        <f t="shared" si="8"/>
        <v/>
      </c>
      <c r="J27" s="19" t="str">
        <f t="shared" si="8"/>
        <v/>
      </c>
      <c r="K27" s="19" t="str">
        <f t="shared" si="8"/>
        <v/>
      </c>
      <c r="L27" s="19" t="str">
        <f t="shared" si="8"/>
        <v/>
      </c>
      <c r="M27" s="40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</row>
    <row r="28" spans="1:25" s="21" customFormat="1" ht="11.25" customHeight="1" x14ac:dyDescent="0.15">
      <c r="A28" s="16">
        <v>6</v>
      </c>
      <c r="B28" s="19" t="str">
        <f t="shared" si="9"/>
        <v/>
      </c>
      <c r="C28" s="19" t="str">
        <f t="shared" si="8"/>
        <v/>
      </c>
      <c r="D28" s="19" t="str">
        <f t="shared" si="8"/>
        <v/>
      </c>
      <c r="E28" s="19" t="str">
        <f t="shared" si="8"/>
        <v/>
      </c>
      <c r="F28" s="19" t="str">
        <f t="shared" si="8"/>
        <v/>
      </c>
      <c r="G28" s="19" t="str">
        <f t="shared" si="8"/>
        <v/>
      </c>
      <c r="H28" s="19" t="str">
        <f t="shared" si="8"/>
        <v/>
      </c>
      <c r="I28" s="19" t="str">
        <f t="shared" si="8"/>
        <v/>
      </c>
      <c r="J28" s="19" t="str">
        <f t="shared" si="8"/>
        <v/>
      </c>
      <c r="K28" s="19" t="str">
        <f t="shared" si="8"/>
        <v/>
      </c>
      <c r="L28" s="19" t="str">
        <f t="shared" si="8"/>
        <v/>
      </c>
      <c r="M28" s="40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</row>
    <row r="29" spans="1:25" s="21" customFormat="1" ht="11.25" customHeight="1" x14ac:dyDescent="0.15">
      <c r="A29" s="16">
        <v>7</v>
      </c>
      <c r="B29" s="19" t="str">
        <f t="shared" si="9"/>
        <v/>
      </c>
      <c r="C29" s="19" t="str">
        <f t="shared" si="8"/>
        <v/>
      </c>
      <c r="D29" s="19" t="str">
        <f t="shared" si="8"/>
        <v/>
      </c>
      <c r="E29" s="19" t="str">
        <f t="shared" si="8"/>
        <v/>
      </c>
      <c r="F29" s="19" t="str">
        <f t="shared" si="8"/>
        <v/>
      </c>
      <c r="G29" s="19" t="str">
        <f t="shared" si="8"/>
        <v/>
      </c>
      <c r="H29" s="19" t="str">
        <f t="shared" si="8"/>
        <v/>
      </c>
      <c r="I29" s="19" t="str">
        <f t="shared" si="8"/>
        <v/>
      </c>
      <c r="J29" s="19" t="str">
        <f t="shared" si="8"/>
        <v/>
      </c>
      <c r="K29" s="19" t="str">
        <f t="shared" si="8"/>
        <v/>
      </c>
      <c r="L29" s="19" t="str">
        <f t="shared" si="8"/>
        <v/>
      </c>
      <c r="M29" s="40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</row>
    <row r="30" spans="1:25" s="6" customFormat="1" ht="11.25" customHeight="1" x14ac:dyDescent="0.15">
      <c r="A30" s="16">
        <v>8</v>
      </c>
      <c r="B30" s="19" t="str">
        <f t="shared" si="9"/>
        <v/>
      </c>
      <c r="C30" s="19" t="str">
        <f t="shared" si="8"/>
        <v/>
      </c>
      <c r="D30" s="19" t="str">
        <f t="shared" si="8"/>
        <v/>
      </c>
      <c r="E30" s="19" t="str">
        <f t="shared" si="8"/>
        <v/>
      </c>
      <c r="F30" s="19" t="str">
        <f t="shared" si="8"/>
        <v/>
      </c>
      <c r="G30" s="19" t="str">
        <f t="shared" si="8"/>
        <v/>
      </c>
      <c r="H30" s="19" t="str">
        <f t="shared" si="8"/>
        <v/>
      </c>
      <c r="I30" s="19" t="str">
        <f t="shared" si="8"/>
        <v/>
      </c>
      <c r="J30" s="19" t="str">
        <f t="shared" si="8"/>
        <v/>
      </c>
      <c r="K30" s="19" t="str">
        <f t="shared" si="8"/>
        <v/>
      </c>
      <c r="L30" s="19" t="str">
        <f t="shared" si="8"/>
        <v/>
      </c>
      <c r="M30" s="40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</row>
    <row r="31" spans="1:25" s="6" customFormat="1" ht="11.25" customHeight="1" x14ac:dyDescent="0.15">
      <c r="A31" s="16">
        <v>9</v>
      </c>
      <c r="B31" s="19" t="str">
        <f t="shared" si="9"/>
        <v/>
      </c>
      <c r="C31" s="19" t="str">
        <f t="shared" si="8"/>
        <v/>
      </c>
      <c r="D31" s="19" t="str">
        <f t="shared" si="8"/>
        <v/>
      </c>
      <c r="E31" s="19" t="str">
        <f t="shared" si="8"/>
        <v/>
      </c>
      <c r="F31" s="19" t="str">
        <f t="shared" si="8"/>
        <v/>
      </c>
      <c r="G31" s="19" t="str">
        <f t="shared" si="8"/>
        <v/>
      </c>
      <c r="H31" s="19" t="str">
        <f t="shared" si="8"/>
        <v/>
      </c>
      <c r="I31" s="19" t="str">
        <f t="shared" si="8"/>
        <v/>
      </c>
      <c r="J31" s="19" t="str">
        <f t="shared" si="8"/>
        <v/>
      </c>
      <c r="K31" s="19" t="str">
        <f t="shared" si="8"/>
        <v/>
      </c>
      <c r="L31" s="19" t="str">
        <f t="shared" si="8"/>
        <v/>
      </c>
      <c r="M31" s="40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</row>
    <row r="32" spans="1:25" ht="11.25" customHeight="1" x14ac:dyDescent="0.15">
      <c r="A32" s="16">
        <v>10</v>
      </c>
      <c r="B32" s="19" t="str">
        <f t="shared" si="9"/>
        <v/>
      </c>
      <c r="C32" s="19" t="str">
        <f t="shared" si="8"/>
        <v/>
      </c>
      <c r="D32" s="19" t="str">
        <f t="shared" si="8"/>
        <v/>
      </c>
      <c r="E32" s="19" t="str">
        <f t="shared" si="8"/>
        <v/>
      </c>
      <c r="F32" s="19" t="str">
        <f t="shared" si="8"/>
        <v/>
      </c>
      <c r="G32" s="19" t="str">
        <f t="shared" si="8"/>
        <v/>
      </c>
      <c r="H32" s="19" t="str">
        <f t="shared" si="8"/>
        <v/>
      </c>
      <c r="I32" s="19" t="str">
        <f t="shared" si="8"/>
        <v/>
      </c>
      <c r="J32" s="19" t="str">
        <f t="shared" si="8"/>
        <v/>
      </c>
      <c r="K32" s="19" t="str">
        <f t="shared" si="8"/>
        <v/>
      </c>
      <c r="L32" s="19" t="str">
        <f t="shared" si="8"/>
        <v/>
      </c>
      <c r="M32" s="41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</row>
    <row r="33" spans="1:25" ht="11.25" customHeight="1" x14ac:dyDescent="0.15">
      <c r="A33" s="16">
        <v>11</v>
      </c>
      <c r="B33" s="19" t="str">
        <f t="shared" si="9"/>
        <v/>
      </c>
      <c r="C33" s="19" t="str">
        <f t="shared" si="8"/>
        <v/>
      </c>
      <c r="D33" s="19" t="str">
        <f t="shared" si="8"/>
        <v/>
      </c>
      <c r="E33" s="19" t="str">
        <f t="shared" si="8"/>
        <v/>
      </c>
      <c r="F33" s="19" t="str">
        <f t="shared" si="8"/>
        <v/>
      </c>
      <c r="G33" s="19" t="str">
        <f t="shared" si="8"/>
        <v/>
      </c>
      <c r="H33" s="19" t="str">
        <f t="shared" si="8"/>
        <v/>
      </c>
      <c r="I33" s="19" t="str">
        <f t="shared" si="8"/>
        <v/>
      </c>
      <c r="J33" s="19" t="str">
        <f t="shared" si="8"/>
        <v/>
      </c>
      <c r="K33" s="19" t="str">
        <f t="shared" si="8"/>
        <v/>
      </c>
      <c r="L33" s="19" t="str">
        <f t="shared" si="8"/>
        <v/>
      </c>
      <c r="M33" s="41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</row>
    <row r="34" spans="1:25" ht="11.25" customHeight="1" x14ac:dyDescent="0.15">
      <c r="A34" s="16">
        <v>12</v>
      </c>
      <c r="B34" s="19" t="str">
        <f t="shared" si="9"/>
        <v/>
      </c>
      <c r="C34" s="19" t="str">
        <f t="shared" si="8"/>
        <v/>
      </c>
      <c r="D34" s="19" t="str">
        <f t="shared" si="8"/>
        <v/>
      </c>
      <c r="E34" s="19" t="str">
        <f t="shared" si="8"/>
        <v/>
      </c>
      <c r="F34" s="19" t="str">
        <f t="shared" si="8"/>
        <v/>
      </c>
      <c r="G34" s="19" t="str">
        <f t="shared" si="8"/>
        <v/>
      </c>
      <c r="H34" s="19" t="str">
        <f t="shared" si="8"/>
        <v/>
      </c>
      <c r="I34" s="19" t="str">
        <f t="shared" si="8"/>
        <v/>
      </c>
      <c r="J34" s="19" t="str">
        <f t="shared" si="8"/>
        <v/>
      </c>
      <c r="K34" s="19" t="str">
        <f t="shared" si="8"/>
        <v/>
      </c>
      <c r="L34" s="19" t="str">
        <f t="shared" si="8"/>
        <v/>
      </c>
      <c r="M34" s="41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</row>
    <row r="35" spans="1:25" ht="11.25" customHeight="1" x14ac:dyDescent="0.15">
      <c r="A35" s="16">
        <v>1</v>
      </c>
      <c r="B35" s="19" t="str">
        <f t="shared" si="9"/>
        <v/>
      </c>
      <c r="C35" s="19" t="str">
        <f t="shared" si="8"/>
        <v/>
      </c>
      <c r="D35" s="19" t="str">
        <f t="shared" si="8"/>
        <v/>
      </c>
      <c r="E35" s="19" t="str">
        <f t="shared" si="8"/>
        <v/>
      </c>
      <c r="F35" s="19" t="str">
        <f t="shared" si="8"/>
        <v/>
      </c>
      <c r="G35" s="19" t="str">
        <f t="shared" si="8"/>
        <v/>
      </c>
      <c r="H35" s="19" t="str">
        <f t="shared" si="8"/>
        <v/>
      </c>
      <c r="I35" s="19" t="str">
        <f t="shared" si="8"/>
        <v/>
      </c>
      <c r="J35" s="19" t="str">
        <f t="shared" si="8"/>
        <v/>
      </c>
      <c r="K35" s="19" t="str">
        <f t="shared" si="8"/>
        <v/>
      </c>
      <c r="L35" s="19" t="str">
        <f t="shared" si="8"/>
        <v/>
      </c>
      <c r="M35" s="41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</row>
    <row r="36" spans="1:25" ht="11.25" customHeight="1" x14ac:dyDescent="0.15">
      <c r="A36" s="16">
        <v>2</v>
      </c>
      <c r="B36" s="19" t="str">
        <f t="shared" si="9"/>
        <v/>
      </c>
      <c r="C36" s="19" t="str">
        <f t="shared" si="8"/>
        <v/>
      </c>
      <c r="D36" s="19" t="str">
        <f t="shared" si="8"/>
        <v/>
      </c>
      <c r="E36" s="19" t="str">
        <f t="shared" si="8"/>
        <v/>
      </c>
      <c r="F36" s="19" t="str">
        <f t="shared" si="8"/>
        <v/>
      </c>
      <c r="G36" s="19" t="str">
        <f t="shared" si="8"/>
        <v/>
      </c>
      <c r="H36" s="19" t="str">
        <f t="shared" si="8"/>
        <v/>
      </c>
      <c r="I36" s="19" t="str">
        <f t="shared" si="8"/>
        <v/>
      </c>
      <c r="J36" s="19" t="str">
        <f t="shared" si="8"/>
        <v/>
      </c>
      <c r="K36" s="19" t="str">
        <f t="shared" si="8"/>
        <v/>
      </c>
      <c r="L36" s="19" t="str">
        <f t="shared" si="8"/>
        <v/>
      </c>
      <c r="M36" s="41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</row>
    <row r="37" spans="1:25" ht="11.25" customHeight="1" thickBot="1" x14ac:dyDescent="0.2">
      <c r="A37" s="47">
        <v>3</v>
      </c>
      <c r="B37" s="48" t="str">
        <f>IF(O37="","",TEXT(ROUND(O37,B$25),"#,##0"&amp;IF(B$25&gt;0,"."&amp;REPT("0",B$25),"")))</f>
        <v/>
      </c>
      <c r="C37" s="48" t="str">
        <f t="shared" si="8"/>
        <v/>
      </c>
      <c r="D37" s="48" t="str">
        <f t="shared" si="8"/>
        <v/>
      </c>
      <c r="E37" s="48" t="str">
        <f t="shared" si="8"/>
        <v/>
      </c>
      <c r="F37" s="48" t="str">
        <f t="shared" si="8"/>
        <v/>
      </c>
      <c r="G37" s="48" t="str">
        <f t="shared" si="8"/>
        <v/>
      </c>
      <c r="H37" s="48" t="str">
        <f t="shared" si="8"/>
        <v/>
      </c>
      <c r="I37" s="48" t="str">
        <f t="shared" si="8"/>
        <v/>
      </c>
      <c r="J37" s="48" t="str">
        <f t="shared" si="8"/>
        <v/>
      </c>
      <c r="K37" s="48" t="str">
        <f t="shared" si="8"/>
        <v/>
      </c>
      <c r="L37" s="48" t="str">
        <f t="shared" si="8"/>
        <v/>
      </c>
      <c r="M37" s="41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</row>
    <row r="38" spans="1:25" ht="11.25" customHeight="1" thickTop="1" x14ac:dyDescent="0.15">
      <c r="A38" s="3" t="s">
        <v>24</v>
      </c>
      <c r="B38" s="18" t="str">
        <f t="shared" si="9"/>
        <v/>
      </c>
      <c r="C38" s="18" t="str">
        <f t="shared" si="8"/>
        <v/>
      </c>
      <c r="D38" s="18" t="str">
        <f t="shared" si="8"/>
        <v/>
      </c>
      <c r="E38" s="18" t="str">
        <f t="shared" si="8"/>
        <v/>
      </c>
      <c r="F38" s="18" t="str">
        <f t="shared" si="8"/>
        <v/>
      </c>
      <c r="G38" s="18" t="str">
        <f t="shared" si="8"/>
        <v/>
      </c>
      <c r="H38" s="18" t="str">
        <f t="shared" si="8"/>
        <v/>
      </c>
      <c r="I38" s="18" t="str">
        <f t="shared" si="8"/>
        <v/>
      </c>
      <c r="J38" s="18" t="str">
        <f t="shared" si="8"/>
        <v/>
      </c>
      <c r="K38" s="18" t="str">
        <f t="shared" si="8"/>
        <v/>
      </c>
      <c r="L38" s="18" t="str">
        <f t="shared" si="8"/>
        <v/>
      </c>
      <c r="M38" s="41"/>
      <c r="O38" s="178" t="str">
        <f>IF(COUNT(O26:O37)=0,"",SUM(O26:O37))</f>
        <v/>
      </c>
      <c r="P38" s="178" t="str">
        <f t="shared" ref="P38:Y38" si="10">IF(COUNT(P26:P37)=0,"",SUM(P26:P37))</f>
        <v/>
      </c>
      <c r="Q38" s="178" t="str">
        <f t="shared" si="10"/>
        <v/>
      </c>
      <c r="R38" s="178" t="str">
        <f t="shared" si="10"/>
        <v/>
      </c>
      <c r="S38" s="178" t="str">
        <f t="shared" si="10"/>
        <v/>
      </c>
      <c r="T38" s="178" t="str">
        <f t="shared" si="10"/>
        <v/>
      </c>
      <c r="U38" s="178" t="str">
        <f t="shared" si="10"/>
        <v/>
      </c>
      <c r="V38" s="178" t="str">
        <f t="shared" si="10"/>
        <v/>
      </c>
      <c r="W38" s="178" t="str">
        <f t="shared" si="10"/>
        <v/>
      </c>
      <c r="X38" s="178" t="str">
        <f t="shared" si="10"/>
        <v/>
      </c>
      <c r="Y38" s="178" t="str">
        <f t="shared" si="10"/>
        <v/>
      </c>
    </row>
    <row r="39" spans="1:25" ht="11.25" customHeight="1" x14ac:dyDescent="0.15">
      <c r="A39" s="4" t="s">
        <v>25</v>
      </c>
      <c r="B39" s="19" t="str">
        <f t="shared" si="9"/>
        <v/>
      </c>
      <c r="C39" s="19" t="str">
        <f t="shared" si="8"/>
        <v/>
      </c>
      <c r="D39" s="19" t="str">
        <f t="shared" si="8"/>
        <v/>
      </c>
      <c r="E39" s="19" t="str">
        <f t="shared" si="8"/>
        <v/>
      </c>
      <c r="F39" s="19" t="str">
        <f t="shared" si="8"/>
        <v/>
      </c>
      <c r="G39" s="19" t="str">
        <f t="shared" si="8"/>
        <v/>
      </c>
      <c r="H39" s="19" t="str">
        <f t="shared" si="8"/>
        <v/>
      </c>
      <c r="I39" s="19" t="str">
        <f t="shared" si="8"/>
        <v/>
      </c>
      <c r="J39" s="19" t="str">
        <f t="shared" si="8"/>
        <v/>
      </c>
      <c r="K39" s="19" t="str">
        <f t="shared" si="8"/>
        <v/>
      </c>
      <c r="L39" s="19" t="str">
        <f t="shared" si="8"/>
        <v/>
      </c>
      <c r="M39" s="41"/>
      <c r="O39" s="178" t="str">
        <f>IF(COUNT(O26:O37)=0,"",AVERAGE(O26:O37))</f>
        <v/>
      </c>
      <c r="P39" s="178" t="str">
        <f t="shared" ref="P39:Y39" si="11">IF(COUNT(P26:P37)=0,"",AVERAGE(P26:P37))</f>
        <v/>
      </c>
      <c r="Q39" s="178" t="str">
        <f t="shared" si="11"/>
        <v/>
      </c>
      <c r="R39" s="178" t="str">
        <f t="shared" si="11"/>
        <v/>
      </c>
      <c r="S39" s="178" t="str">
        <f t="shared" si="11"/>
        <v/>
      </c>
      <c r="T39" s="178" t="str">
        <f t="shared" si="11"/>
        <v/>
      </c>
      <c r="U39" s="178" t="str">
        <f t="shared" si="11"/>
        <v/>
      </c>
      <c r="V39" s="178" t="str">
        <f t="shared" si="11"/>
        <v/>
      </c>
      <c r="W39" s="178" t="str">
        <f t="shared" si="11"/>
        <v/>
      </c>
      <c r="X39" s="178" t="str">
        <f t="shared" si="11"/>
        <v/>
      </c>
      <c r="Y39" s="178" t="str">
        <f t="shared" si="11"/>
        <v/>
      </c>
    </row>
    <row r="40" spans="1:25" ht="11.25" customHeight="1" x14ac:dyDescent="0.1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</row>
    <row r="41" spans="1:25" ht="11.25" customHeight="1" x14ac:dyDescent="0.1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</row>
    <row r="42" spans="1:25" ht="11.25" customHeight="1" x14ac:dyDescent="0.1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</row>
    <row r="43" spans="1:25" ht="11.25" customHeight="1" x14ac:dyDescent="0.1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</row>
    <row r="44" spans="1:25" ht="11.25" customHeight="1" x14ac:dyDescent="0.1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</row>
    <row r="45" spans="1:25" ht="11.25" customHeight="1" x14ac:dyDescent="0.1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</row>
    <row r="46" spans="1:25" ht="11.25" customHeight="1" x14ac:dyDescent="0.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</row>
    <row r="47" spans="1:25" ht="11.25" customHeight="1" x14ac:dyDescent="0.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</row>
    <row r="48" spans="1:25" ht="11.25" customHeight="1" x14ac:dyDescent="0.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</row>
    <row r="49" ht="11.25" customHeight="1" x14ac:dyDescent="0.15"/>
  </sheetData>
  <mergeCells count="6">
    <mergeCell ref="A22:A23"/>
    <mergeCell ref="B22:L22"/>
    <mergeCell ref="O22:Y22"/>
    <mergeCell ref="B3:L3"/>
    <mergeCell ref="A3:A4"/>
    <mergeCell ref="O3:S3"/>
  </mergeCells>
  <phoneticPr fontId="5"/>
  <conditionalFormatting sqref="N7">
    <cfRule type="expression" dxfId="34" priority="2">
      <formula>N7=INT(N7)</formula>
    </cfRule>
  </conditionalFormatting>
  <conditionalFormatting sqref="N8:N20">
    <cfRule type="expression" dxfId="33" priority="1">
      <formula>N8=INT(N8)</formula>
    </cfRule>
  </conditionalFormatting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view="pageBreakPreview" zoomScaleNormal="100" zoomScaleSheetLayoutView="100" workbookViewId="0">
      <selection activeCell="N1" sqref="N1"/>
    </sheetView>
  </sheetViews>
  <sheetFormatPr defaultRowHeight="10.5" x14ac:dyDescent="0.15"/>
  <cols>
    <col min="1" max="1" width="6.125" style="7" customWidth="1"/>
    <col min="2" max="12" width="7.625" style="7" customWidth="1"/>
    <col min="13" max="13" width="51.75" style="7" customWidth="1"/>
    <col min="14" max="25" width="4.625" style="7" customWidth="1"/>
    <col min="26" max="16384" width="9" style="7"/>
  </cols>
  <sheetData>
    <row r="1" spans="1:25" s="6" customFormat="1" ht="2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1"/>
      <c r="M1" s="21"/>
    </row>
    <row r="2" spans="1:25" s="6" customFormat="1" ht="21" customHeight="1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1"/>
      <c r="M2" s="14"/>
      <c r="O2" s="31" t="s">
        <v>36</v>
      </c>
      <c r="P2" s="49"/>
    </row>
    <row r="3" spans="1:25" s="21" customFormat="1" ht="12" customHeight="1" x14ac:dyDescent="0.15">
      <c r="A3" s="189" t="s">
        <v>23</v>
      </c>
      <c r="B3" s="197" t="s">
        <v>68</v>
      </c>
      <c r="C3" s="198"/>
      <c r="D3" s="198"/>
      <c r="E3" s="198"/>
      <c r="F3" s="198"/>
      <c r="G3" s="198"/>
      <c r="H3" s="198"/>
      <c r="I3" s="198"/>
      <c r="J3" s="198"/>
      <c r="K3" s="198"/>
      <c r="L3" s="199"/>
      <c r="M3" s="40"/>
      <c r="O3" s="197" t="s">
        <v>65</v>
      </c>
      <c r="P3" s="198"/>
      <c r="Q3" s="198"/>
      <c r="R3" s="198"/>
      <c r="S3" s="198"/>
      <c r="T3" s="198"/>
      <c r="U3" s="198"/>
      <c r="V3" s="198"/>
      <c r="W3" s="198"/>
      <c r="X3" s="198"/>
      <c r="Y3" s="199"/>
    </row>
    <row r="4" spans="1:25" s="21" customFormat="1" ht="42" customHeight="1" x14ac:dyDescent="0.15">
      <c r="A4" s="190"/>
      <c r="B4" s="50" t="s">
        <v>66</v>
      </c>
      <c r="C4" s="71" t="s">
        <v>67</v>
      </c>
      <c r="D4" s="71" t="s">
        <v>70</v>
      </c>
      <c r="E4" s="71" t="str">
        <f>IF(R4="","",R4)</f>
        <v/>
      </c>
      <c r="F4" s="71" t="str">
        <f t="shared" ref="F4:L4" si="0">IF(S4="","",S4)</f>
        <v/>
      </c>
      <c r="G4" s="71" t="str">
        <f t="shared" si="0"/>
        <v/>
      </c>
      <c r="H4" s="71" t="str">
        <f t="shared" si="0"/>
        <v/>
      </c>
      <c r="I4" s="71" t="str">
        <f t="shared" si="0"/>
        <v/>
      </c>
      <c r="J4" s="71" t="str">
        <f t="shared" si="0"/>
        <v/>
      </c>
      <c r="K4" s="71" t="str">
        <f t="shared" si="0"/>
        <v/>
      </c>
      <c r="L4" s="71" t="str">
        <f t="shared" si="0"/>
        <v/>
      </c>
      <c r="M4" s="40"/>
      <c r="O4" s="50" t="s">
        <v>66</v>
      </c>
      <c r="P4" s="71" t="s">
        <v>67</v>
      </c>
      <c r="Q4" s="71" t="s">
        <v>16</v>
      </c>
      <c r="R4" s="51"/>
      <c r="S4" s="51"/>
      <c r="T4" s="51"/>
      <c r="U4" s="51"/>
      <c r="V4" s="51"/>
      <c r="W4" s="51"/>
      <c r="X4" s="51"/>
      <c r="Y4" s="51"/>
    </row>
    <row r="5" spans="1:25" s="21" customFormat="1" ht="11.25" customHeight="1" x14ac:dyDescent="0.15">
      <c r="A5" s="26"/>
      <c r="B5" s="1" t="s">
        <v>57</v>
      </c>
      <c r="C5" s="1" t="s">
        <v>57</v>
      </c>
      <c r="D5" s="1" t="s">
        <v>57</v>
      </c>
      <c r="E5" s="1" t="s">
        <v>57</v>
      </c>
      <c r="F5" s="1" t="s">
        <v>57</v>
      </c>
      <c r="G5" s="1" t="s">
        <v>57</v>
      </c>
      <c r="H5" s="1" t="s">
        <v>57</v>
      </c>
      <c r="I5" s="1" t="s">
        <v>57</v>
      </c>
      <c r="J5" s="1" t="s">
        <v>57</v>
      </c>
      <c r="K5" s="1" t="s">
        <v>57</v>
      </c>
      <c r="L5" s="1" t="s">
        <v>57</v>
      </c>
      <c r="M5" s="40"/>
      <c r="O5" s="11" t="s">
        <v>57</v>
      </c>
      <c r="P5" s="11" t="s">
        <v>57</v>
      </c>
      <c r="Q5" s="11" t="s">
        <v>57</v>
      </c>
      <c r="R5" s="11" t="s">
        <v>57</v>
      </c>
      <c r="S5" s="11" t="s">
        <v>57</v>
      </c>
      <c r="T5" s="11" t="s">
        <v>57</v>
      </c>
      <c r="U5" s="11" t="s">
        <v>57</v>
      </c>
      <c r="V5" s="11" t="s">
        <v>57</v>
      </c>
      <c r="W5" s="11" t="s">
        <v>57</v>
      </c>
      <c r="X5" s="11" t="s">
        <v>57</v>
      </c>
      <c r="Y5" s="11" t="s">
        <v>57</v>
      </c>
    </row>
    <row r="6" spans="1:25" s="21" customFormat="1" ht="11.25" customHeight="1" x14ac:dyDescent="0.15">
      <c r="A6" s="33" t="s">
        <v>30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40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</row>
    <row r="7" spans="1:25" s="21" customFormat="1" ht="11.25" customHeight="1" x14ac:dyDescent="0.15">
      <c r="A7" s="16">
        <v>4</v>
      </c>
      <c r="B7" s="19" t="str">
        <f>IF(O7="","",TEXT(ROUND(O7,B$6),"#,##0"&amp;IF(B$6&gt;0,"."&amp;REPT("0",B$6),"")))</f>
        <v/>
      </c>
      <c r="C7" s="19" t="str">
        <f t="shared" ref="C7:L20" si="1">IF(P7="","",TEXT(ROUND(P7,C$6),"#,##0"&amp;IF(C$6&gt;0,"."&amp;REPT("0",C$6),"")))</f>
        <v/>
      </c>
      <c r="D7" s="19" t="str">
        <f t="shared" si="1"/>
        <v/>
      </c>
      <c r="E7" s="19" t="str">
        <f t="shared" si="1"/>
        <v/>
      </c>
      <c r="F7" s="19" t="str">
        <f t="shared" si="1"/>
        <v/>
      </c>
      <c r="G7" s="19" t="str">
        <f t="shared" si="1"/>
        <v/>
      </c>
      <c r="H7" s="19" t="str">
        <f t="shared" si="1"/>
        <v/>
      </c>
      <c r="I7" s="19" t="str">
        <f t="shared" si="1"/>
        <v/>
      </c>
      <c r="J7" s="19" t="str">
        <f t="shared" si="1"/>
        <v/>
      </c>
      <c r="K7" s="19" t="str">
        <f t="shared" si="1"/>
        <v/>
      </c>
      <c r="L7" s="19" t="str">
        <f t="shared" si="1"/>
        <v/>
      </c>
      <c r="M7" s="40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</row>
    <row r="8" spans="1:25" s="21" customFormat="1" ht="11.25" customHeight="1" x14ac:dyDescent="0.15">
      <c r="A8" s="16">
        <v>5</v>
      </c>
      <c r="B8" s="19" t="str">
        <f t="shared" ref="B8:B20" si="2">IF(O8="","",TEXT(ROUND(O8,B$6),"#,##0"&amp;IF(B$6&gt;0,"."&amp;REPT("0",B$6),"")))</f>
        <v/>
      </c>
      <c r="C8" s="19" t="str">
        <f t="shared" si="1"/>
        <v/>
      </c>
      <c r="D8" s="19" t="str">
        <f t="shared" si="1"/>
        <v/>
      </c>
      <c r="E8" s="19" t="str">
        <f t="shared" si="1"/>
        <v/>
      </c>
      <c r="F8" s="19" t="str">
        <f t="shared" si="1"/>
        <v/>
      </c>
      <c r="G8" s="19" t="str">
        <f t="shared" si="1"/>
        <v/>
      </c>
      <c r="H8" s="19" t="str">
        <f t="shared" si="1"/>
        <v/>
      </c>
      <c r="I8" s="19" t="str">
        <f t="shared" si="1"/>
        <v/>
      </c>
      <c r="J8" s="19" t="str">
        <f t="shared" si="1"/>
        <v/>
      </c>
      <c r="K8" s="19" t="str">
        <f t="shared" si="1"/>
        <v/>
      </c>
      <c r="L8" s="19" t="str">
        <f t="shared" si="1"/>
        <v/>
      </c>
      <c r="M8" s="40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</row>
    <row r="9" spans="1:25" s="21" customFormat="1" ht="11.25" customHeight="1" x14ac:dyDescent="0.15">
      <c r="A9" s="16">
        <v>6</v>
      </c>
      <c r="B9" s="19" t="str">
        <f t="shared" si="2"/>
        <v/>
      </c>
      <c r="C9" s="19" t="str">
        <f t="shared" si="1"/>
        <v/>
      </c>
      <c r="D9" s="19" t="str">
        <f t="shared" si="1"/>
        <v/>
      </c>
      <c r="E9" s="19" t="str">
        <f t="shared" si="1"/>
        <v/>
      </c>
      <c r="F9" s="19" t="str">
        <f t="shared" si="1"/>
        <v/>
      </c>
      <c r="G9" s="19" t="str">
        <f t="shared" si="1"/>
        <v/>
      </c>
      <c r="H9" s="19" t="str">
        <f t="shared" si="1"/>
        <v/>
      </c>
      <c r="I9" s="19" t="str">
        <f t="shared" si="1"/>
        <v/>
      </c>
      <c r="J9" s="19" t="str">
        <f t="shared" si="1"/>
        <v/>
      </c>
      <c r="K9" s="19" t="str">
        <f t="shared" si="1"/>
        <v/>
      </c>
      <c r="L9" s="19" t="str">
        <f t="shared" si="1"/>
        <v/>
      </c>
      <c r="M9" s="40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</row>
    <row r="10" spans="1:25" s="21" customFormat="1" ht="11.25" customHeight="1" x14ac:dyDescent="0.15">
      <c r="A10" s="16">
        <v>7</v>
      </c>
      <c r="B10" s="19" t="str">
        <f t="shared" si="2"/>
        <v/>
      </c>
      <c r="C10" s="19" t="str">
        <f t="shared" si="1"/>
        <v/>
      </c>
      <c r="D10" s="19" t="str">
        <f t="shared" si="1"/>
        <v/>
      </c>
      <c r="E10" s="19" t="str">
        <f t="shared" si="1"/>
        <v/>
      </c>
      <c r="F10" s="19" t="str">
        <f t="shared" si="1"/>
        <v/>
      </c>
      <c r="G10" s="19" t="str">
        <f t="shared" si="1"/>
        <v/>
      </c>
      <c r="H10" s="19" t="str">
        <f t="shared" si="1"/>
        <v/>
      </c>
      <c r="I10" s="19" t="str">
        <f t="shared" si="1"/>
        <v/>
      </c>
      <c r="J10" s="19" t="str">
        <f t="shared" si="1"/>
        <v/>
      </c>
      <c r="K10" s="19" t="str">
        <f t="shared" si="1"/>
        <v/>
      </c>
      <c r="L10" s="19" t="str">
        <f t="shared" si="1"/>
        <v/>
      </c>
      <c r="M10" s="40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</row>
    <row r="11" spans="1:25" s="6" customFormat="1" ht="11.25" customHeight="1" x14ac:dyDescent="0.15">
      <c r="A11" s="16">
        <v>8</v>
      </c>
      <c r="B11" s="19" t="str">
        <f t="shared" si="2"/>
        <v/>
      </c>
      <c r="C11" s="19" t="str">
        <f t="shared" si="1"/>
        <v/>
      </c>
      <c r="D11" s="19" t="str">
        <f t="shared" si="1"/>
        <v/>
      </c>
      <c r="E11" s="19" t="str">
        <f t="shared" si="1"/>
        <v/>
      </c>
      <c r="F11" s="19" t="str">
        <f t="shared" si="1"/>
        <v/>
      </c>
      <c r="G11" s="19" t="str">
        <f t="shared" si="1"/>
        <v/>
      </c>
      <c r="H11" s="19" t="str">
        <f t="shared" si="1"/>
        <v/>
      </c>
      <c r="I11" s="19" t="str">
        <f t="shared" si="1"/>
        <v/>
      </c>
      <c r="J11" s="19" t="str">
        <f t="shared" si="1"/>
        <v/>
      </c>
      <c r="K11" s="19" t="str">
        <f t="shared" si="1"/>
        <v/>
      </c>
      <c r="L11" s="19" t="str">
        <f t="shared" si="1"/>
        <v/>
      </c>
      <c r="M11" s="40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</row>
    <row r="12" spans="1:25" s="6" customFormat="1" ht="11.25" customHeight="1" x14ac:dyDescent="0.15">
      <c r="A12" s="16">
        <v>9</v>
      </c>
      <c r="B12" s="19" t="str">
        <f t="shared" si="2"/>
        <v/>
      </c>
      <c r="C12" s="19" t="str">
        <f t="shared" si="1"/>
        <v/>
      </c>
      <c r="D12" s="19" t="str">
        <f t="shared" si="1"/>
        <v/>
      </c>
      <c r="E12" s="19" t="str">
        <f t="shared" si="1"/>
        <v/>
      </c>
      <c r="F12" s="19" t="str">
        <f t="shared" si="1"/>
        <v/>
      </c>
      <c r="G12" s="19" t="str">
        <f t="shared" si="1"/>
        <v/>
      </c>
      <c r="H12" s="19" t="str">
        <f t="shared" si="1"/>
        <v/>
      </c>
      <c r="I12" s="19" t="str">
        <f t="shared" si="1"/>
        <v/>
      </c>
      <c r="J12" s="19" t="str">
        <f t="shared" si="1"/>
        <v/>
      </c>
      <c r="K12" s="19" t="str">
        <f t="shared" si="1"/>
        <v/>
      </c>
      <c r="L12" s="19" t="str">
        <f t="shared" si="1"/>
        <v/>
      </c>
      <c r="M12" s="40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</row>
    <row r="13" spans="1:25" ht="11.25" customHeight="1" x14ac:dyDescent="0.15">
      <c r="A13" s="16">
        <v>10</v>
      </c>
      <c r="B13" s="19" t="str">
        <f t="shared" si="2"/>
        <v/>
      </c>
      <c r="C13" s="19" t="str">
        <f t="shared" si="1"/>
        <v/>
      </c>
      <c r="D13" s="19" t="str">
        <f t="shared" si="1"/>
        <v/>
      </c>
      <c r="E13" s="19" t="str">
        <f t="shared" si="1"/>
        <v/>
      </c>
      <c r="F13" s="19" t="str">
        <f t="shared" si="1"/>
        <v/>
      </c>
      <c r="G13" s="19" t="str">
        <f t="shared" si="1"/>
        <v/>
      </c>
      <c r="H13" s="19" t="str">
        <f t="shared" si="1"/>
        <v/>
      </c>
      <c r="I13" s="19" t="str">
        <f t="shared" si="1"/>
        <v/>
      </c>
      <c r="J13" s="19" t="str">
        <f t="shared" si="1"/>
        <v/>
      </c>
      <c r="K13" s="19" t="str">
        <f t="shared" si="1"/>
        <v/>
      </c>
      <c r="L13" s="19" t="str">
        <f t="shared" si="1"/>
        <v/>
      </c>
      <c r="M13" s="41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</row>
    <row r="14" spans="1:25" ht="11.25" customHeight="1" x14ac:dyDescent="0.15">
      <c r="A14" s="16">
        <v>11</v>
      </c>
      <c r="B14" s="19" t="str">
        <f t="shared" si="2"/>
        <v/>
      </c>
      <c r="C14" s="19" t="str">
        <f t="shared" si="1"/>
        <v/>
      </c>
      <c r="D14" s="19" t="str">
        <f t="shared" si="1"/>
        <v/>
      </c>
      <c r="E14" s="19" t="str">
        <f t="shared" si="1"/>
        <v/>
      </c>
      <c r="F14" s="19" t="str">
        <f t="shared" si="1"/>
        <v/>
      </c>
      <c r="G14" s="19" t="str">
        <f t="shared" si="1"/>
        <v/>
      </c>
      <c r="H14" s="19" t="str">
        <f t="shared" si="1"/>
        <v/>
      </c>
      <c r="I14" s="19" t="str">
        <f t="shared" si="1"/>
        <v/>
      </c>
      <c r="J14" s="19" t="str">
        <f t="shared" si="1"/>
        <v/>
      </c>
      <c r="K14" s="19" t="str">
        <f t="shared" si="1"/>
        <v/>
      </c>
      <c r="L14" s="19" t="str">
        <f t="shared" si="1"/>
        <v/>
      </c>
      <c r="M14" s="41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</row>
    <row r="15" spans="1:25" ht="11.25" customHeight="1" x14ac:dyDescent="0.15">
      <c r="A15" s="16">
        <v>12</v>
      </c>
      <c r="B15" s="19" t="str">
        <f t="shared" si="2"/>
        <v/>
      </c>
      <c r="C15" s="19" t="str">
        <f t="shared" si="1"/>
        <v/>
      </c>
      <c r="D15" s="19" t="str">
        <f t="shared" si="1"/>
        <v/>
      </c>
      <c r="E15" s="19" t="str">
        <f t="shared" si="1"/>
        <v/>
      </c>
      <c r="F15" s="19" t="str">
        <f t="shared" si="1"/>
        <v/>
      </c>
      <c r="G15" s="19" t="str">
        <f t="shared" si="1"/>
        <v/>
      </c>
      <c r="H15" s="19" t="str">
        <f t="shared" si="1"/>
        <v/>
      </c>
      <c r="I15" s="19" t="str">
        <f t="shared" si="1"/>
        <v/>
      </c>
      <c r="J15" s="19" t="str">
        <f t="shared" si="1"/>
        <v/>
      </c>
      <c r="K15" s="19" t="str">
        <f t="shared" si="1"/>
        <v/>
      </c>
      <c r="L15" s="19" t="str">
        <f t="shared" si="1"/>
        <v/>
      </c>
      <c r="M15" s="41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</row>
    <row r="16" spans="1:25" ht="11.25" customHeight="1" x14ac:dyDescent="0.15">
      <c r="A16" s="16">
        <v>1</v>
      </c>
      <c r="B16" s="19" t="str">
        <f t="shared" si="2"/>
        <v/>
      </c>
      <c r="C16" s="19" t="str">
        <f t="shared" si="1"/>
        <v/>
      </c>
      <c r="D16" s="19" t="str">
        <f t="shared" si="1"/>
        <v/>
      </c>
      <c r="E16" s="19" t="str">
        <f t="shared" si="1"/>
        <v/>
      </c>
      <c r="F16" s="19" t="str">
        <f t="shared" si="1"/>
        <v/>
      </c>
      <c r="G16" s="19" t="str">
        <f t="shared" si="1"/>
        <v/>
      </c>
      <c r="H16" s="19" t="str">
        <f t="shared" si="1"/>
        <v/>
      </c>
      <c r="I16" s="19" t="str">
        <f t="shared" si="1"/>
        <v/>
      </c>
      <c r="J16" s="19" t="str">
        <f t="shared" si="1"/>
        <v/>
      </c>
      <c r="K16" s="19" t="str">
        <f t="shared" si="1"/>
        <v/>
      </c>
      <c r="L16" s="19" t="str">
        <f t="shared" si="1"/>
        <v/>
      </c>
      <c r="M16" s="41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</row>
    <row r="17" spans="1:25" ht="11.25" customHeight="1" x14ac:dyDescent="0.15">
      <c r="A17" s="16">
        <v>2</v>
      </c>
      <c r="B17" s="19" t="str">
        <f t="shared" si="2"/>
        <v/>
      </c>
      <c r="C17" s="19" t="str">
        <f t="shared" si="1"/>
        <v/>
      </c>
      <c r="D17" s="19" t="str">
        <f t="shared" si="1"/>
        <v/>
      </c>
      <c r="E17" s="19" t="str">
        <f t="shared" si="1"/>
        <v/>
      </c>
      <c r="F17" s="19" t="str">
        <f t="shared" si="1"/>
        <v/>
      </c>
      <c r="G17" s="19" t="str">
        <f t="shared" si="1"/>
        <v/>
      </c>
      <c r="H17" s="19" t="str">
        <f t="shared" si="1"/>
        <v/>
      </c>
      <c r="I17" s="19" t="str">
        <f t="shared" si="1"/>
        <v/>
      </c>
      <c r="J17" s="19" t="str">
        <f t="shared" si="1"/>
        <v/>
      </c>
      <c r="K17" s="19" t="str">
        <f t="shared" si="1"/>
        <v/>
      </c>
      <c r="L17" s="19" t="str">
        <f t="shared" si="1"/>
        <v/>
      </c>
      <c r="M17" s="41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</row>
    <row r="18" spans="1:25" ht="11.25" customHeight="1" thickBot="1" x14ac:dyDescent="0.2">
      <c r="A18" s="47">
        <v>3</v>
      </c>
      <c r="B18" s="48" t="str">
        <f>IF(O18="","",TEXT(ROUND(O18,B$6),"#,##0"&amp;IF(B$6&gt;0,"."&amp;REPT("0",B$6),"")))</f>
        <v/>
      </c>
      <c r="C18" s="48" t="str">
        <f t="shared" si="1"/>
        <v/>
      </c>
      <c r="D18" s="48" t="str">
        <f t="shared" si="1"/>
        <v/>
      </c>
      <c r="E18" s="48" t="str">
        <f t="shared" si="1"/>
        <v/>
      </c>
      <c r="F18" s="48" t="str">
        <f t="shared" si="1"/>
        <v/>
      </c>
      <c r="G18" s="48" t="str">
        <f t="shared" si="1"/>
        <v/>
      </c>
      <c r="H18" s="48" t="str">
        <f t="shared" si="1"/>
        <v/>
      </c>
      <c r="I18" s="48" t="str">
        <f t="shared" si="1"/>
        <v/>
      </c>
      <c r="J18" s="48" t="str">
        <f t="shared" si="1"/>
        <v/>
      </c>
      <c r="K18" s="48" t="str">
        <f t="shared" si="1"/>
        <v/>
      </c>
      <c r="L18" s="48" t="str">
        <f t="shared" si="1"/>
        <v/>
      </c>
      <c r="M18" s="41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</row>
    <row r="19" spans="1:25" ht="11.25" customHeight="1" thickTop="1" x14ac:dyDescent="0.15">
      <c r="A19" s="114" t="s">
        <v>24</v>
      </c>
      <c r="B19" s="18" t="str">
        <f t="shared" si="2"/>
        <v/>
      </c>
      <c r="C19" s="18" t="str">
        <f t="shared" si="1"/>
        <v/>
      </c>
      <c r="D19" s="18" t="str">
        <f t="shared" si="1"/>
        <v/>
      </c>
      <c r="E19" s="18" t="str">
        <f t="shared" si="1"/>
        <v/>
      </c>
      <c r="F19" s="18" t="str">
        <f t="shared" si="1"/>
        <v/>
      </c>
      <c r="G19" s="18" t="str">
        <f t="shared" si="1"/>
        <v/>
      </c>
      <c r="H19" s="18" t="str">
        <f t="shared" si="1"/>
        <v/>
      </c>
      <c r="I19" s="18" t="str">
        <f t="shared" si="1"/>
        <v/>
      </c>
      <c r="J19" s="18" t="str">
        <f t="shared" si="1"/>
        <v/>
      </c>
      <c r="K19" s="18" t="str">
        <f t="shared" si="1"/>
        <v/>
      </c>
      <c r="L19" s="18" t="str">
        <f t="shared" si="1"/>
        <v/>
      </c>
      <c r="M19" s="41"/>
      <c r="O19" s="178" t="str">
        <f>IF(COUNT(O7:O18)=0,"",SUM(O7:O18))</f>
        <v/>
      </c>
      <c r="P19" s="178" t="str">
        <f t="shared" ref="P19:Y19" si="3">IF(COUNT(P7:P18)=0,"",SUM(P7:P18))</f>
        <v/>
      </c>
      <c r="Q19" s="178" t="str">
        <f t="shared" si="3"/>
        <v/>
      </c>
      <c r="R19" s="178" t="str">
        <f t="shared" si="3"/>
        <v/>
      </c>
      <c r="S19" s="178" t="str">
        <f t="shared" si="3"/>
        <v/>
      </c>
      <c r="T19" s="178" t="str">
        <f t="shared" si="3"/>
        <v/>
      </c>
      <c r="U19" s="178" t="str">
        <f t="shared" si="3"/>
        <v/>
      </c>
      <c r="V19" s="178" t="str">
        <f t="shared" si="3"/>
        <v/>
      </c>
      <c r="W19" s="178" t="str">
        <f t="shared" si="3"/>
        <v/>
      </c>
      <c r="X19" s="178" t="str">
        <f t="shared" si="3"/>
        <v/>
      </c>
      <c r="Y19" s="178" t="str">
        <f t="shared" si="3"/>
        <v/>
      </c>
    </row>
    <row r="20" spans="1:25" ht="11.25" customHeight="1" x14ac:dyDescent="0.15">
      <c r="A20" s="83" t="s">
        <v>25</v>
      </c>
      <c r="B20" s="19" t="str">
        <f t="shared" si="2"/>
        <v/>
      </c>
      <c r="C20" s="19" t="str">
        <f t="shared" si="1"/>
        <v/>
      </c>
      <c r="D20" s="19" t="str">
        <f t="shared" si="1"/>
        <v/>
      </c>
      <c r="E20" s="19" t="str">
        <f t="shared" si="1"/>
        <v/>
      </c>
      <c r="F20" s="19" t="str">
        <f t="shared" si="1"/>
        <v/>
      </c>
      <c r="G20" s="19" t="str">
        <f t="shared" si="1"/>
        <v/>
      </c>
      <c r="H20" s="19" t="str">
        <f t="shared" si="1"/>
        <v/>
      </c>
      <c r="I20" s="19" t="str">
        <f t="shared" si="1"/>
        <v/>
      </c>
      <c r="J20" s="19" t="str">
        <f t="shared" si="1"/>
        <v/>
      </c>
      <c r="K20" s="19" t="str">
        <f t="shared" si="1"/>
        <v/>
      </c>
      <c r="L20" s="19" t="str">
        <f t="shared" si="1"/>
        <v/>
      </c>
      <c r="M20" s="41"/>
      <c r="O20" s="178" t="str">
        <f>IF(COUNT(O7:O18)=0,"",AVERAGE(O7:O18))</f>
        <v/>
      </c>
      <c r="P20" s="178" t="str">
        <f t="shared" ref="P20:Y20" si="4">IF(COUNT(P7:P18)=0,"",AVERAGE(P7:P18))</f>
        <v/>
      </c>
      <c r="Q20" s="178" t="str">
        <f t="shared" si="4"/>
        <v/>
      </c>
      <c r="R20" s="178" t="str">
        <f t="shared" si="4"/>
        <v/>
      </c>
      <c r="S20" s="178" t="str">
        <f t="shared" si="4"/>
        <v/>
      </c>
      <c r="T20" s="178" t="str">
        <f t="shared" si="4"/>
        <v/>
      </c>
      <c r="U20" s="178" t="str">
        <f t="shared" si="4"/>
        <v/>
      </c>
      <c r="V20" s="178" t="str">
        <f t="shared" si="4"/>
        <v/>
      </c>
      <c r="W20" s="178" t="str">
        <f t="shared" si="4"/>
        <v/>
      </c>
      <c r="X20" s="178" t="str">
        <f t="shared" si="4"/>
        <v/>
      </c>
      <c r="Y20" s="178" t="str">
        <f t="shared" si="4"/>
        <v/>
      </c>
    </row>
    <row r="21" spans="1:25" s="13" customFormat="1" ht="11.25" customHeight="1" x14ac:dyDescent="0.1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8"/>
      <c r="M21" s="38"/>
    </row>
    <row r="22" spans="1:25" s="21" customFormat="1" ht="12" customHeight="1" x14ac:dyDescent="0.15">
      <c r="A22" s="189" t="s">
        <v>23</v>
      </c>
      <c r="B22" s="197" t="s">
        <v>69</v>
      </c>
      <c r="C22" s="198"/>
      <c r="D22" s="198"/>
      <c r="E22" s="199"/>
      <c r="F22" s="197" t="s">
        <v>75</v>
      </c>
      <c r="G22" s="198"/>
      <c r="H22" s="199"/>
      <c r="I22" s="74"/>
      <c r="J22" s="63"/>
      <c r="K22" s="63"/>
      <c r="L22" s="63"/>
      <c r="M22" s="40"/>
      <c r="O22" s="197" t="s">
        <v>69</v>
      </c>
      <c r="P22" s="198"/>
      <c r="Q22" s="198"/>
      <c r="R22" s="199"/>
      <c r="S22" s="197" t="s">
        <v>75</v>
      </c>
      <c r="T22" s="198"/>
      <c r="U22" s="199"/>
      <c r="V22" s="74"/>
      <c r="W22" s="63"/>
      <c r="X22" s="63"/>
      <c r="Y22" s="63"/>
    </row>
    <row r="23" spans="1:25" s="21" customFormat="1" ht="42" customHeight="1" x14ac:dyDescent="0.15">
      <c r="A23" s="190"/>
      <c r="B23" s="50" t="s">
        <v>71</v>
      </c>
      <c r="C23" s="71" t="s">
        <v>72</v>
      </c>
      <c r="D23" s="71" t="s">
        <v>73</v>
      </c>
      <c r="E23" s="71" t="s">
        <v>74</v>
      </c>
      <c r="F23" s="71" t="s">
        <v>76</v>
      </c>
      <c r="G23" s="71" t="s">
        <v>77</v>
      </c>
      <c r="H23" s="71" t="s">
        <v>78</v>
      </c>
      <c r="I23" s="75"/>
      <c r="J23" s="76"/>
      <c r="K23" s="76"/>
      <c r="L23" s="76"/>
      <c r="M23" s="40"/>
      <c r="O23" s="50" t="s">
        <v>71</v>
      </c>
      <c r="P23" s="71" t="s">
        <v>72</v>
      </c>
      <c r="Q23" s="71" t="s">
        <v>73</v>
      </c>
      <c r="R23" s="71" t="s">
        <v>74</v>
      </c>
      <c r="S23" s="71" t="s">
        <v>76</v>
      </c>
      <c r="T23" s="71" t="s">
        <v>77</v>
      </c>
      <c r="U23" s="71" t="s">
        <v>78</v>
      </c>
      <c r="V23" s="75"/>
      <c r="W23" s="76"/>
      <c r="X23" s="76"/>
      <c r="Y23" s="76"/>
    </row>
    <row r="24" spans="1:25" s="21" customFormat="1" ht="11.25" customHeight="1" x14ac:dyDescent="0.15">
      <c r="A24" s="26"/>
      <c r="B24" s="1" t="s">
        <v>57</v>
      </c>
      <c r="C24" s="27" t="s">
        <v>5</v>
      </c>
      <c r="D24" s="27" t="s">
        <v>5</v>
      </c>
      <c r="E24" s="27" t="s">
        <v>5</v>
      </c>
      <c r="F24" s="27" t="s">
        <v>5</v>
      </c>
      <c r="G24" s="27" t="s">
        <v>5</v>
      </c>
      <c r="H24" s="27" t="s">
        <v>5</v>
      </c>
      <c r="I24" s="77"/>
      <c r="J24" s="78"/>
      <c r="K24" s="78"/>
      <c r="L24" s="78"/>
      <c r="M24" s="40"/>
      <c r="O24" s="1" t="s">
        <v>57</v>
      </c>
      <c r="P24" s="27" t="s">
        <v>5</v>
      </c>
      <c r="Q24" s="27" t="s">
        <v>5</v>
      </c>
      <c r="R24" s="27" t="s">
        <v>5</v>
      </c>
      <c r="S24" s="27" t="s">
        <v>5</v>
      </c>
      <c r="T24" s="27" t="s">
        <v>5</v>
      </c>
      <c r="U24" s="27" t="s">
        <v>5</v>
      </c>
      <c r="V24" s="80"/>
      <c r="W24" s="81"/>
      <c r="X24" s="81"/>
      <c r="Y24" s="81"/>
    </row>
    <row r="25" spans="1:25" s="21" customFormat="1" ht="11.25" customHeight="1" x14ac:dyDescent="0.15">
      <c r="A25" s="33" t="s">
        <v>30</v>
      </c>
      <c r="B25" s="34">
        <v>0</v>
      </c>
      <c r="C25" s="34">
        <v>1</v>
      </c>
      <c r="D25" s="34">
        <v>1</v>
      </c>
      <c r="E25" s="34">
        <v>1</v>
      </c>
      <c r="F25" s="34">
        <v>1</v>
      </c>
      <c r="G25" s="34">
        <v>0</v>
      </c>
      <c r="H25" s="34">
        <v>0</v>
      </c>
      <c r="I25" s="62"/>
      <c r="J25" s="79"/>
      <c r="K25" s="79"/>
      <c r="L25" s="79"/>
      <c r="M25" s="40"/>
      <c r="O25" s="65"/>
      <c r="P25" s="65"/>
      <c r="Q25" s="65"/>
      <c r="R25" s="65"/>
      <c r="S25" s="65"/>
      <c r="T25" s="65"/>
      <c r="U25" s="65"/>
      <c r="V25" s="82"/>
      <c r="W25" s="73"/>
      <c r="X25" s="73"/>
      <c r="Y25" s="73"/>
    </row>
    <row r="26" spans="1:25" s="21" customFormat="1" ht="11.25" customHeight="1" x14ac:dyDescent="0.15">
      <c r="A26" s="16">
        <v>4</v>
      </c>
      <c r="B26" s="19" t="str">
        <f>IF(O26="","",TEXT(ROUND(O26,B$25),"#,##0"&amp;IF(B$25&gt;0,"."&amp;REPT("0",B$25),"")))</f>
        <v/>
      </c>
      <c r="C26" s="19" t="str">
        <f t="shared" ref="C26:H39" si="5">IF(P26="","",TEXT(ROUND(P26,C$25),"#,##0"&amp;IF(C$25&gt;0,"."&amp;REPT("0",C$25),"")))</f>
        <v/>
      </c>
      <c r="D26" s="19" t="str">
        <f t="shared" si="5"/>
        <v/>
      </c>
      <c r="E26" s="19" t="str">
        <f t="shared" si="5"/>
        <v/>
      </c>
      <c r="F26" s="19" t="str">
        <f t="shared" si="5"/>
        <v/>
      </c>
      <c r="G26" s="19" t="str">
        <f t="shared" si="5"/>
        <v/>
      </c>
      <c r="H26" s="19" t="str">
        <f t="shared" si="5"/>
        <v/>
      </c>
      <c r="I26" s="55"/>
      <c r="J26" s="20"/>
      <c r="K26" s="20"/>
      <c r="L26" s="20"/>
      <c r="M26" s="40"/>
      <c r="O26" s="65"/>
      <c r="P26" s="65"/>
      <c r="Q26" s="65"/>
      <c r="R26" s="65"/>
      <c r="S26" s="65"/>
      <c r="T26" s="65"/>
      <c r="U26" s="65"/>
      <c r="V26" s="82"/>
      <c r="W26" s="73"/>
      <c r="X26" s="73"/>
      <c r="Y26" s="73"/>
    </row>
    <row r="27" spans="1:25" s="21" customFormat="1" ht="11.25" customHeight="1" x14ac:dyDescent="0.15">
      <c r="A27" s="16">
        <v>5</v>
      </c>
      <c r="B27" s="19" t="str">
        <f t="shared" ref="B27:B39" si="6">IF(O27="","",TEXT(ROUND(O27,B$25),"#,##0"&amp;IF(B$25&gt;0,"."&amp;REPT("0",B$25),"")))</f>
        <v/>
      </c>
      <c r="C27" s="19" t="str">
        <f t="shared" si="5"/>
        <v/>
      </c>
      <c r="D27" s="19" t="str">
        <f t="shared" si="5"/>
        <v/>
      </c>
      <c r="E27" s="19" t="str">
        <f t="shared" si="5"/>
        <v/>
      </c>
      <c r="F27" s="19" t="str">
        <f t="shared" si="5"/>
        <v/>
      </c>
      <c r="G27" s="19" t="str">
        <f t="shared" si="5"/>
        <v/>
      </c>
      <c r="H27" s="19" t="str">
        <f t="shared" si="5"/>
        <v/>
      </c>
      <c r="I27" s="55"/>
      <c r="J27" s="20"/>
      <c r="K27" s="20"/>
      <c r="L27" s="20"/>
      <c r="M27" s="40"/>
      <c r="O27" s="65"/>
      <c r="P27" s="65"/>
      <c r="Q27" s="65"/>
      <c r="R27" s="65"/>
      <c r="S27" s="65"/>
      <c r="T27" s="65"/>
      <c r="U27" s="65"/>
      <c r="V27" s="82"/>
      <c r="W27" s="73"/>
      <c r="X27" s="73"/>
      <c r="Y27" s="73"/>
    </row>
    <row r="28" spans="1:25" s="21" customFormat="1" ht="11.25" customHeight="1" x14ac:dyDescent="0.15">
      <c r="A28" s="16">
        <v>6</v>
      </c>
      <c r="B28" s="19" t="str">
        <f t="shared" si="6"/>
        <v/>
      </c>
      <c r="C28" s="19" t="str">
        <f t="shared" si="5"/>
        <v/>
      </c>
      <c r="D28" s="19" t="str">
        <f t="shared" si="5"/>
        <v/>
      </c>
      <c r="E28" s="19" t="str">
        <f t="shared" si="5"/>
        <v/>
      </c>
      <c r="F28" s="19" t="str">
        <f t="shared" si="5"/>
        <v/>
      </c>
      <c r="G28" s="19" t="str">
        <f t="shared" si="5"/>
        <v/>
      </c>
      <c r="H28" s="19" t="str">
        <f t="shared" si="5"/>
        <v/>
      </c>
      <c r="I28" s="55"/>
      <c r="J28" s="20"/>
      <c r="K28" s="20"/>
      <c r="L28" s="20"/>
      <c r="M28" s="40"/>
      <c r="O28" s="65"/>
      <c r="P28" s="65"/>
      <c r="Q28" s="65"/>
      <c r="R28" s="65"/>
      <c r="S28" s="65"/>
      <c r="T28" s="65"/>
      <c r="U28" s="65"/>
      <c r="V28" s="82"/>
      <c r="W28" s="73"/>
      <c r="X28" s="73"/>
      <c r="Y28" s="73"/>
    </row>
    <row r="29" spans="1:25" s="21" customFormat="1" ht="11.25" customHeight="1" x14ac:dyDescent="0.15">
      <c r="A29" s="16">
        <v>7</v>
      </c>
      <c r="B29" s="19" t="str">
        <f t="shared" si="6"/>
        <v/>
      </c>
      <c r="C29" s="19" t="str">
        <f t="shared" si="5"/>
        <v/>
      </c>
      <c r="D29" s="19" t="str">
        <f t="shared" si="5"/>
        <v/>
      </c>
      <c r="E29" s="19" t="str">
        <f t="shared" si="5"/>
        <v/>
      </c>
      <c r="F29" s="19" t="str">
        <f t="shared" si="5"/>
        <v/>
      </c>
      <c r="G29" s="19" t="str">
        <f t="shared" si="5"/>
        <v/>
      </c>
      <c r="H29" s="19" t="str">
        <f t="shared" si="5"/>
        <v/>
      </c>
      <c r="I29" s="55"/>
      <c r="J29" s="20"/>
      <c r="K29" s="20"/>
      <c r="L29" s="20"/>
      <c r="M29" s="40"/>
      <c r="O29" s="65"/>
      <c r="P29" s="65"/>
      <c r="Q29" s="65"/>
      <c r="R29" s="65"/>
      <c r="S29" s="65"/>
      <c r="T29" s="65"/>
      <c r="U29" s="65"/>
      <c r="V29" s="82"/>
      <c r="W29" s="73"/>
      <c r="X29" s="73"/>
      <c r="Y29" s="73"/>
    </row>
    <row r="30" spans="1:25" s="6" customFormat="1" ht="11.25" customHeight="1" x14ac:dyDescent="0.15">
      <c r="A30" s="16">
        <v>8</v>
      </c>
      <c r="B30" s="19" t="str">
        <f t="shared" si="6"/>
        <v/>
      </c>
      <c r="C30" s="19" t="str">
        <f t="shared" si="5"/>
        <v/>
      </c>
      <c r="D30" s="19" t="str">
        <f t="shared" si="5"/>
        <v/>
      </c>
      <c r="E30" s="19" t="str">
        <f t="shared" si="5"/>
        <v/>
      </c>
      <c r="F30" s="19" t="str">
        <f t="shared" si="5"/>
        <v/>
      </c>
      <c r="G30" s="19" t="str">
        <f t="shared" si="5"/>
        <v/>
      </c>
      <c r="H30" s="19" t="str">
        <f t="shared" si="5"/>
        <v/>
      </c>
      <c r="I30" s="55"/>
      <c r="J30" s="20"/>
      <c r="K30" s="20"/>
      <c r="L30" s="20"/>
      <c r="M30" s="40"/>
      <c r="O30" s="65"/>
      <c r="P30" s="65"/>
      <c r="Q30" s="65"/>
      <c r="R30" s="65"/>
      <c r="S30" s="65"/>
      <c r="T30" s="65"/>
      <c r="U30" s="65"/>
      <c r="V30" s="82"/>
      <c r="W30" s="73"/>
      <c r="X30" s="73"/>
      <c r="Y30" s="73"/>
    </row>
    <row r="31" spans="1:25" s="6" customFormat="1" ht="11.25" customHeight="1" x14ac:dyDescent="0.15">
      <c r="A31" s="16">
        <v>9</v>
      </c>
      <c r="B31" s="19" t="str">
        <f t="shared" si="6"/>
        <v/>
      </c>
      <c r="C31" s="19" t="str">
        <f t="shared" si="5"/>
        <v/>
      </c>
      <c r="D31" s="19" t="str">
        <f t="shared" si="5"/>
        <v/>
      </c>
      <c r="E31" s="19" t="str">
        <f t="shared" si="5"/>
        <v/>
      </c>
      <c r="F31" s="19" t="str">
        <f t="shared" si="5"/>
        <v/>
      </c>
      <c r="G31" s="19" t="str">
        <f t="shared" si="5"/>
        <v/>
      </c>
      <c r="H31" s="19" t="str">
        <f t="shared" si="5"/>
        <v/>
      </c>
      <c r="I31" s="55"/>
      <c r="J31" s="20"/>
      <c r="K31" s="20"/>
      <c r="L31" s="20"/>
      <c r="M31" s="40"/>
      <c r="O31" s="65"/>
      <c r="P31" s="65"/>
      <c r="Q31" s="65"/>
      <c r="R31" s="65"/>
      <c r="S31" s="65"/>
      <c r="T31" s="65"/>
      <c r="U31" s="65"/>
      <c r="V31" s="82"/>
      <c r="W31" s="73"/>
      <c r="X31" s="73"/>
      <c r="Y31" s="73"/>
    </row>
    <row r="32" spans="1:25" ht="11.25" customHeight="1" x14ac:dyDescent="0.15">
      <c r="A32" s="16">
        <v>10</v>
      </c>
      <c r="B32" s="19" t="str">
        <f t="shared" si="6"/>
        <v/>
      </c>
      <c r="C32" s="19" t="str">
        <f t="shared" si="5"/>
        <v/>
      </c>
      <c r="D32" s="19" t="str">
        <f t="shared" si="5"/>
        <v/>
      </c>
      <c r="E32" s="19" t="str">
        <f t="shared" si="5"/>
        <v/>
      </c>
      <c r="F32" s="19" t="str">
        <f t="shared" si="5"/>
        <v/>
      </c>
      <c r="G32" s="19" t="str">
        <f t="shared" si="5"/>
        <v/>
      </c>
      <c r="H32" s="19" t="str">
        <f t="shared" si="5"/>
        <v/>
      </c>
      <c r="I32" s="55"/>
      <c r="J32" s="20"/>
      <c r="K32" s="20"/>
      <c r="L32" s="20"/>
      <c r="M32" s="41"/>
      <c r="O32" s="65"/>
      <c r="P32" s="65"/>
      <c r="Q32" s="65"/>
      <c r="R32" s="65"/>
      <c r="S32" s="65"/>
      <c r="T32" s="65"/>
      <c r="U32" s="65"/>
      <c r="V32" s="82"/>
      <c r="W32" s="73"/>
      <c r="X32" s="73"/>
      <c r="Y32" s="73"/>
    </row>
    <row r="33" spans="1:25" ht="11.25" customHeight="1" x14ac:dyDescent="0.15">
      <c r="A33" s="16">
        <v>11</v>
      </c>
      <c r="B33" s="19" t="str">
        <f t="shared" si="6"/>
        <v/>
      </c>
      <c r="C33" s="19" t="str">
        <f t="shared" si="5"/>
        <v/>
      </c>
      <c r="D33" s="19" t="str">
        <f t="shared" si="5"/>
        <v/>
      </c>
      <c r="E33" s="19" t="str">
        <f t="shared" si="5"/>
        <v/>
      </c>
      <c r="F33" s="19" t="str">
        <f t="shared" si="5"/>
        <v/>
      </c>
      <c r="G33" s="19" t="str">
        <f t="shared" si="5"/>
        <v/>
      </c>
      <c r="H33" s="19" t="str">
        <f t="shared" si="5"/>
        <v/>
      </c>
      <c r="I33" s="55"/>
      <c r="J33" s="20"/>
      <c r="K33" s="20"/>
      <c r="L33" s="20"/>
      <c r="M33" s="41"/>
      <c r="O33" s="65"/>
      <c r="P33" s="65"/>
      <c r="Q33" s="65"/>
      <c r="R33" s="65"/>
      <c r="S33" s="65"/>
      <c r="T33" s="65"/>
      <c r="U33" s="65"/>
      <c r="V33" s="82"/>
      <c r="W33" s="73"/>
      <c r="X33" s="73"/>
      <c r="Y33" s="73"/>
    </row>
    <row r="34" spans="1:25" ht="11.25" customHeight="1" x14ac:dyDescent="0.15">
      <c r="A34" s="16">
        <v>12</v>
      </c>
      <c r="B34" s="19" t="str">
        <f t="shared" si="6"/>
        <v/>
      </c>
      <c r="C34" s="19" t="str">
        <f t="shared" si="5"/>
        <v/>
      </c>
      <c r="D34" s="19" t="str">
        <f t="shared" si="5"/>
        <v/>
      </c>
      <c r="E34" s="19" t="str">
        <f t="shared" si="5"/>
        <v/>
      </c>
      <c r="F34" s="19" t="str">
        <f t="shared" si="5"/>
        <v/>
      </c>
      <c r="G34" s="19" t="str">
        <f t="shared" si="5"/>
        <v/>
      </c>
      <c r="H34" s="19" t="str">
        <f t="shared" si="5"/>
        <v/>
      </c>
      <c r="I34" s="55"/>
      <c r="J34" s="20"/>
      <c r="K34" s="20"/>
      <c r="L34" s="20"/>
      <c r="M34" s="41"/>
      <c r="O34" s="65"/>
      <c r="P34" s="65"/>
      <c r="Q34" s="65"/>
      <c r="R34" s="65"/>
      <c r="S34" s="65"/>
      <c r="T34" s="65"/>
      <c r="U34" s="65"/>
      <c r="V34" s="82"/>
      <c r="W34" s="73"/>
      <c r="X34" s="73"/>
      <c r="Y34" s="73"/>
    </row>
    <row r="35" spans="1:25" ht="11.25" customHeight="1" x14ac:dyDescent="0.15">
      <c r="A35" s="16">
        <v>1</v>
      </c>
      <c r="B35" s="19" t="str">
        <f t="shared" si="6"/>
        <v/>
      </c>
      <c r="C35" s="19" t="str">
        <f t="shared" si="5"/>
        <v/>
      </c>
      <c r="D35" s="19" t="str">
        <f t="shared" si="5"/>
        <v/>
      </c>
      <c r="E35" s="19" t="str">
        <f t="shared" si="5"/>
        <v/>
      </c>
      <c r="F35" s="19" t="str">
        <f t="shared" si="5"/>
        <v/>
      </c>
      <c r="G35" s="19" t="str">
        <f t="shared" si="5"/>
        <v/>
      </c>
      <c r="H35" s="19" t="str">
        <f t="shared" si="5"/>
        <v/>
      </c>
      <c r="I35" s="55"/>
      <c r="J35" s="20"/>
      <c r="K35" s="20"/>
      <c r="L35" s="20"/>
      <c r="M35" s="41"/>
      <c r="O35" s="65"/>
      <c r="P35" s="65"/>
      <c r="Q35" s="65"/>
      <c r="R35" s="65"/>
      <c r="S35" s="65"/>
      <c r="T35" s="65"/>
      <c r="U35" s="65"/>
      <c r="V35" s="82"/>
      <c r="W35" s="73"/>
      <c r="X35" s="73"/>
      <c r="Y35" s="73"/>
    </row>
    <row r="36" spans="1:25" ht="11.25" customHeight="1" x14ac:dyDescent="0.15">
      <c r="A36" s="16">
        <v>2</v>
      </c>
      <c r="B36" s="19" t="str">
        <f t="shared" si="6"/>
        <v/>
      </c>
      <c r="C36" s="19" t="str">
        <f t="shared" si="5"/>
        <v/>
      </c>
      <c r="D36" s="19" t="str">
        <f t="shared" si="5"/>
        <v/>
      </c>
      <c r="E36" s="19" t="str">
        <f t="shared" si="5"/>
        <v/>
      </c>
      <c r="F36" s="19" t="str">
        <f t="shared" si="5"/>
        <v/>
      </c>
      <c r="G36" s="19" t="str">
        <f t="shared" si="5"/>
        <v/>
      </c>
      <c r="H36" s="19" t="str">
        <f t="shared" si="5"/>
        <v/>
      </c>
      <c r="I36" s="55"/>
      <c r="J36" s="20"/>
      <c r="K36" s="20"/>
      <c r="L36" s="20"/>
      <c r="M36" s="41"/>
      <c r="O36" s="65"/>
      <c r="P36" s="65"/>
      <c r="Q36" s="65"/>
      <c r="R36" s="65"/>
      <c r="S36" s="65"/>
      <c r="T36" s="65"/>
      <c r="U36" s="65"/>
      <c r="V36" s="82"/>
      <c r="W36" s="73"/>
      <c r="X36" s="73"/>
      <c r="Y36" s="73"/>
    </row>
    <row r="37" spans="1:25" ht="11.25" customHeight="1" thickBot="1" x14ac:dyDescent="0.2">
      <c r="A37" s="47">
        <v>3</v>
      </c>
      <c r="B37" s="48" t="str">
        <f>IF(O37="","",TEXT(ROUND(O37,B$25),"#,##0"&amp;IF(B$25&gt;0,"."&amp;REPT("0",B$25),"")))</f>
        <v/>
      </c>
      <c r="C37" s="48" t="str">
        <f t="shared" si="5"/>
        <v/>
      </c>
      <c r="D37" s="48" t="str">
        <f t="shared" si="5"/>
        <v/>
      </c>
      <c r="E37" s="48" t="str">
        <f t="shared" si="5"/>
        <v/>
      </c>
      <c r="F37" s="48" t="str">
        <f t="shared" si="5"/>
        <v/>
      </c>
      <c r="G37" s="48" t="str">
        <f t="shared" si="5"/>
        <v/>
      </c>
      <c r="H37" s="48" t="str">
        <f t="shared" si="5"/>
        <v/>
      </c>
      <c r="I37" s="55"/>
      <c r="J37" s="20"/>
      <c r="K37" s="20"/>
      <c r="L37" s="20"/>
      <c r="M37" s="41"/>
      <c r="O37" s="65"/>
      <c r="P37" s="65"/>
      <c r="Q37" s="65"/>
      <c r="R37" s="65"/>
      <c r="S37" s="65"/>
      <c r="T37" s="65"/>
      <c r="U37" s="65"/>
      <c r="V37" s="82"/>
      <c r="W37" s="73"/>
      <c r="X37" s="73"/>
      <c r="Y37" s="73"/>
    </row>
    <row r="38" spans="1:25" ht="11.25" customHeight="1" thickTop="1" x14ac:dyDescent="0.15">
      <c r="A38" s="3" t="s">
        <v>24</v>
      </c>
      <c r="B38" s="18" t="str">
        <f t="shared" si="6"/>
        <v/>
      </c>
      <c r="C38" s="18" t="str">
        <f t="shared" si="5"/>
        <v/>
      </c>
      <c r="D38" s="18" t="str">
        <f t="shared" si="5"/>
        <v/>
      </c>
      <c r="E38" s="18" t="str">
        <f t="shared" si="5"/>
        <v/>
      </c>
      <c r="F38" s="18" t="str">
        <f t="shared" si="5"/>
        <v/>
      </c>
      <c r="G38" s="18" t="str">
        <f t="shared" si="5"/>
        <v/>
      </c>
      <c r="H38" s="18" t="str">
        <f t="shared" si="5"/>
        <v/>
      </c>
      <c r="I38" s="55"/>
      <c r="J38" s="20"/>
      <c r="K38" s="20"/>
      <c r="L38" s="20"/>
      <c r="M38" s="41"/>
      <c r="O38" s="178" t="str">
        <f>IF(COUNT(O26:O37)=0,"",SUM(O26:O37))</f>
        <v/>
      </c>
      <c r="P38" s="178" t="str">
        <f t="shared" ref="P38:U38" si="7">IF(COUNT(P26:P37)=0,"",SUM(P26:P37))</f>
        <v/>
      </c>
      <c r="Q38" s="178" t="str">
        <f t="shared" si="7"/>
        <v/>
      </c>
      <c r="R38" s="178" t="str">
        <f t="shared" si="7"/>
        <v/>
      </c>
      <c r="S38" s="178" t="str">
        <f t="shared" si="7"/>
        <v/>
      </c>
      <c r="T38" s="178" t="str">
        <f t="shared" si="7"/>
        <v/>
      </c>
      <c r="U38" s="178" t="str">
        <f t="shared" si="7"/>
        <v/>
      </c>
      <c r="V38" s="82"/>
      <c r="W38" s="73"/>
      <c r="X38" s="73"/>
      <c r="Y38" s="73"/>
    </row>
    <row r="39" spans="1:25" ht="11.25" customHeight="1" x14ac:dyDescent="0.15">
      <c r="A39" s="4" t="s">
        <v>25</v>
      </c>
      <c r="B39" s="19" t="str">
        <f t="shared" si="6"/>
        <v/>
      </c>
      <c r="C39" s="19" t="str">
        <f t="shared" si="5"/>
        <v/>
      </c>
      <c r="D39" s="19" t="str">
        <f t="shared" si="5"/>
        <v/>
      </c>
      <c r="E39" s="19" t="str">
        <f t="shared" si="5"/>
        <v/>
      </c>
      <c r="F39" s="19" t="str">
        <f t="shared" si="5"/>
        <v/>
      </c>
      <c r="G39" s="19" t="str">
        <f t="shared" si="5"/>
        <v/>
      </c>
      <c r="H39" s="19" t="str">
        <f t="shared" si="5"/>
        <v/>
      </c>
      <c r="I39" s="55"/>
      <c r="J39" s="20"/>
      <c r="K39" s="20"/>
      <c r="L39" s="20"/>
      <c r="M39" s="41"/>
      <c r="O39" s="178" t="str">
        <f>IF(COUNT(O26:O37)=0,"",AVERAGE(O26:O37))</f>
        <v/>
      </c>
      <c r="P39" s="178" t="str">
        <f t="shared" ref="P39:U39" si="8">IF(COUNT(P26:P37)=0,"",AVERAGE(P26:P37))</f>
        <v/>
      </c>
      <c r="Q39" s="178" t="str">
        <f t="shared" si="8"/>
        <v/>
      </c>
      <c r="R39" s="178" t="str">
        <f t="shared" si="8"/>
        <v/>
      </c>
      <c r="S39" s="178" t="str">
        <f t="shared" si="8"/>
        <v/>
      </c>
      <c r="T39" s="178" t="str">
        <f t="shared" si="8"/>
        <v/>
      </c>
      <c r="U39" s="178" t="str">
        <f t="shared" si="8"/>
        <v/>
      </c>
      <c r="V39" s="82"/>
      <c r="W39" s="73"/>
      <c r="X39" s="73"/>
      <c r="Y39" s="73"/>
    </row>
    <row r="40" spans="1:25" ht="11.25" customHeight="1" x14ac:dyDescent="0.1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</row>
    <row r="41" spans="1:25" ht="11.25" customHeight="1" x14ac:dyDescent="0.1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</row>
    <row r="42" spans="1:25" ht="11.25" customHeight="1" x14ac:dyDescent="0.1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</row>
    <row r="43" spans="1:25" ht="11.25" customHeight="1" x14ac:dyDescent="0.1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</row>
    <row r="44" spans="1:25" ht="11.25" customHeight="1" x14ac:dyDescent="0.1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</row>
    <row r="45" spans="1:25" ht="11.25" customHeight="1" x14ac:dyDescent="0.1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</row>
    <row r="46" spans="1:25" ht="11.25" customHeight="1" x14ac:dyDescent="0.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</row>
    <row r="47" spans="1:25" ht="11.25" customHeight="1" x14ac:dyDescent="0.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</row>
    <row r="48" spans="1:25" ht="11.25" customHeight="1" x14ac:dyDescent="0.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</row>
    <row r="49" ht="11.25" customHeight="1" x14ac:dyDescent="0.15"/>
  </sheetData>
  <mergeCells count="8">
    <mergeCell ref="B22:E22"/>
    <mergeCell ref="F22:H22"/>
    <mergeCell ref="O22:R22"/>
    <mergeCell ref="S22:U22"/>
    <mergeCell ref="A3:A4"/>
    <mergeCell ref="B3:L3"/>
    <mergeCell ref="O3:Y3"/>
    <mergeCell ref="A22:A23"/>
  </mergeCells>
  <phoneticPr fontId="5"/>
  <printOptions horizontalCentered="1"/>
  <pageMargins left="0.39370078740157483" right="0.39370078740157483" top="0.78740157480314965" bottom="0.78740157480314965" header="0.19685039370078741" footer="0.19685039370078741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3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1" width="6.125" style="7" customWidth="1"/>
    <col min="2" max="2" width="8" style="7" customWidth="1"/>
    <col min="3" max="3" width="5.125" style="7" customWidth="1"/>
    <col min="4" max="8" width="3.625" style="7" customWidth="1"/>
    <col min="9" max="11" width="4.625" style="7" customWidth="1"/>
    <col min="12" max="12" width="8" style="7" customWidth="1"/>
    <col min="13" max="25" width="4.625" style="7" customWidth="1"/>
    <col min="26" max="26" width="22.375" style="7" customWidth="1"/>
    <col min="27" max="51" width="4.625" style="7" customWidth="1"/>
    <col min="52" max="16384" width="9" style="7"/>
  </cols>
  <sheetData>
    <row r="1" spans="1:56" s="6" customFormat="1" ht="21" customHeight="1" x14ac:dyDescent="0.15">
      <c r="A1" s="22" t="s">
        <v>105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V1" s="21"/>
      <c r="X1" s="21"/>
      <c r="Y1" s="21"/>
    </row>
    <row r="2" spans="1:56" s="6" customFormat="1" ht="21" customHeight="1" x14ac:dyDescent="0.15">
      <c r="A2" s="23" t="str">
        <f>"1.水質中試験　"&amp;AC2&amp;"年度分"</f>
        <v>1.水質中試験　年度分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92"/>
      <c r="Q2" s="24"/>
      <c r="V2" s="24"/>
      <c r="X2" s="21"/>
      <c r="Y2" s="14"/>
      <c r="Z2" s="14"/>
      <c r="AB2" s="31" t="s">
        <v>36</v>
      </c>
      <c r="AC2" s="49"/>
      <c r="AD2" s="184"/>
      <c r="AE2" s="92"/>
    </row>
    <row r="3" spans="1:56" s="6" customFormat="1" ht="12" customHeight="1" x14ac:dyDescent="0.15">
      <c r="A3" s="189" t="s">
        <v>23</v>
      </c>
      <c r="B3" s="200" t="s">
        <v>146</v>
      </c>
      <c r="C3" s="200" t="s">
        <v>100</v>
      </c>
      <c r="D3" s="200" t="s">
        <v>232</v>
      </c>
      <c r="E3" s="200" t="s">
        <v>97</v>
      </c>
      <c r="F3" s="203" t="s">
        <v>102</v>
      </c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5"/>
      <c r="AB3" s="200" t="s">
        <v>146</v>
      </c>
      <c r="AC3" s="200" t="s">
        <v>100</v>
      </c>
      <c r="AD3" s="200" t="s">
        <v>233</v>
      </c>
      <c r="AE3" s="200" t="s">
        <v>97</v>
      </c>
      <c r="AF3" s="203" t="s">
        <v>102</v>
      </c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5"/>
    </row>
    <row r="4" spans="1:56" s="15" customFormat="1" ht="48" customHeight="1" x14ac:dyDescent="0.15">
      <c r="A4" s="190"/>
      <c r="B4" s="201"/>
      <c r="C4" s="202"/>
      <c r="D4" s="202"/>
      <c r="E4" s="202"/>
      <c r="F4" s="85" t="s">
        <v>79</v>
      </c>
      <c r="G4" s="85" t="s">
        <v>80</v>
      </c>
      <c r="H4" s="86" t="s">
        <v>81</v>
      </c>
      <c r="I4" s="86" t="s">
        <v>82</v>
      </c>
      <c r="J4" s="86" t="s">
        <v>83</v>
      </c>
      <c r="K4" s="86" t="s">
        <v>84</v>
      </c>
      <c r="L4" s="87" t="s">
        <v>85</v>
      </c>
      <c r="M4" s="87" t="s">
        <v>6</v>
      </c>
      <c r="N4" s="52"/>
      <c r="O4" s="52"/>
      <c r="P4" s="52"/>
      <c r="Q4" s="87"/>
      <c r="R4" s="87" t="s">
        <v>7</v>
      </c>
      <c r="S4" s="87"/>
      <c r="T4" s="8" t="s">
        <v>8</v>
      </c>
      <c r="U4" s="87" t="s">
        <v>9</v>
      </c>
      <c r="V4" s="87"/>
      <c r="W4" s="87"/>
      <c r="X4" s="87"/>
      <c r="Y4" s="87"/>
      <c r="AB4" s="201"/>
      <c r="AC4" s="202"/>
      <c r="AD4" s="202"/>
      <c r="AE4" s="202"/>
      <c r="AF4" s="85" t="s">
        <v>79</v>
      </c>
      <c r="AG4" s="85" t="s">
        <v>80</v>
      </c>
      <c r="AH4" s="86" t="s">
        <v>81</v>
      </c>
      <c r="AI4" s="86" t="s">
        <v>82</v>
      </c>
      <c r="AJ4" s="86" t="s">
        <v>83</v>
      </c>
      <c r="AK4" s="86" t="s">
        <v>84</v>
      </c>
      <c r="AL4" s="87" t="s">
        <v>85</v>
      </c>
      <c r="AM4" s="87" t="s">
        <v>6</v>
      </c>
      <c r="AN4" s="52" t="s">
        <v>116</v>
      </c>
      <c r="AO4" s="52" t="s">
        <v>117</v>
      </c>
      <c r="AP4" s="52" t="s">
        <v>118</v>
      </c>
      <c r="AQ4" s="87" t="s">
        <v>10</v>
      </c>
      <c r="AR4" s="87" t="s">
        <v>7</v>
      </c>
      <c r="AS4" s="87" t="s">
        <v>86</v>
      </c>
      <c r="AT4" s="8" t="s">
        <v>8</v>
      </c>
      <c r="AU4" s="87" t="s">
        <v>9</v>
      </c>
      <c r="AV4" s="87" t="s">
        <v>11</v>
      </c>
      <c r="AW4" s="87" t="s">
        <v>14</v>
      </c>
      <c r="AX4" s="87" t="s">
        <v>12</v>
      </c>
      <c r="AY4" s="87" t="s">
        <v>13</v>
      </c>
    </row>
    <row r="5" spans="1:56" ht="12" x14ac:dyDescent="0.15">
      <c r="A5" s="26"/>
      <c r="B5" s="27" t="s">
        <v>87</v>
      </c>
      <c r="C5" s="27" t="s">
        <v>99</v>
      </c>
      <c r="D5" s="175"/>
      <c r="E5" s="27" t="s">
        <v>98</v>
      </c>
      <c r="F5" s="27" t="s">
        <v>88</v>
      </c>
      <c r="G5" s="27" t="s">
        <v>89</v>
      </c>
      <c r="H5" s="27"/>
      <c r="I5" s="27" t="s">
        <v>90</v>
      </c>
      <c r="J5" s="27" t="s">
        <v>90</v>
      </c>
      <c r="K5" s="27" t="s">
        <v>90</v>
      </c>
      <c r="L5" s="27" t="s">
        <v>91</v>
      </c>
      <c r="M5" s="27" t="s">
        <v>90</v>
      </c>
      <c r="N5" s="27"/>
      <c r="O5" s="27"/>
      <c r="P5" s="27"/>
      <c r="Q5" s="27"/>
      <c r="R5" s="27" t="s">
        <v>90</v>
      </c>
      <c r="S5" s="27"/>
      <c r="T5" s="2" t="s">
        <v>101</v>
      </c>
      <c r="U5" s="27" t="s">
        <v>90</v>
      </c>
      <c r="V5" s="27"/>
      <c r="W5" s="27"/>
      <c r="X5" s="27"/>
      <c r="Y5" s="27"/>
      <c r="Z5" s="88"/>
      <c r="AA5" s="89"/>
      <c r="AB5" s="28" t="s">
        <v>87</v>
      </c>
      <c r="AC5" s="28" t="s">
        <v>99</v>
      </c>
      <c r="AD5" s="173"/>
      <c r="AE5" s="28" t="s">
        <v>98</v>
      </c>
      <c r="AF5" s="28" t="s">
        <v>88</v>
      </c>
      <c r="AG5" s="28" t="s">
        <v>89</v>
      </c>
      <c r="AH5" s="28"/>
      <c r="AI5" s="28" t="s">
        <v>90</v>
      </c>
      <c r="AJ5" s="28" t="s">
        <v>90</v>
      </c>
      <c r="AK5" s="28" t="s">
        <v>90</v>
      </c>
      <c r="AL5" s="28" t="s">
        <v>91</v>
      </c>
      <c r="AM5" s="28" t="s">
        <v>90</v>
      </c>
      <c r="AN5" s="28" t="s">
        <v>90</v>
      </c>
      <c r="AO5" s="28" t="s">
        <v>90</v>
      </c>
      <c r="AP5" s="28" t="s">
        <v>90</v>
      </c>
      <c r="AQ5" s="28" t="s">
        <v>90</v>
      </c>
      <c r="AR5" s="28" t="s">
        <v>90</v>
      </c>
      <c r="AS5" s="28" t="s">
        <v>90</v>
      </c>
      <c r="AT5" s="107" t="s">
        <v>101</v>
      </c>
      <c r="AU5" s="28" t="s">
        <v>90</v>
      </c>
      <c r="AV5" s="28" t="s">
        <v>90</v>
      </c>
      <c r="AW5" s="28" t="s">
        <v>90</v>
      </c>
      <c r="AX5" s="28" t="s">
        <v>90</v>
      </c>
      <c r="AY5" s="28" t="s">
        <v>90</v>
      </c>
    </row>
    <row r="6" spans="1:56" ht="11.25" customHeight="1" x14ac:dyDescent="0.15">
      <c r="A6" s="93" t="s">
        <v>92</v>
      </c>
      <c r="B6" s="35"/>
      <c r="C6" s="35"/>
      <c r="D6" s="35"/>
      <c r="E6" s="35"/>
      <c r="F6" s="35"/>
      <c r="G6" s="35"/>
      <c r="H6" s="35"/>
      <c r="I6" s="35">
        <v>3</v>
      </c>
      <c r="J6" s="35">
        <v>3</v>
      </c>
      <c r="K6" s="35">
        <v>3</v>
      </c>
      <c r="L6" s="35">
        <v>2</v>
      </c>
      <c r="M6" s="35">
        <v>3</v>
      </c>
      <c r="N6" s="35"/>
      <c r="O6" s="35"/>
      <c r="P6" s="35"/>
      <c r="Q6" s="35"/>
      <c r="R6" s="35">
        <v>3</v>
      </c>
      <c r="S6" s="35"/>
      <c r="T6" s="35">
        <v>3</v>
      </c>
      <c r="U6" s="35">
        <v>3</v>
      </c>
      <c r="V6" s="35"/>
      <c r="W6" s="35"/>
      <c r="X6" s="35"/>
      <c r="Y6" s="35"/>
      <c r="Z6" s="32"/>
      <c r="AA6" s="36"/>
      <c r="AB6" s="43"/>
      <c r="AC6" s="43"/>
      <c r="AD6" s="174"/>
      <c r="AE6" s="43"/>
      <c r="AF6" s="42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  <c r="BA6" s="90"/>
      <c r="BB6" s="90"/>
      <c r="BC6" s="90"/>
      <c r="BD6" s="90"/>
    </row>
    <row r="7" spans="1:56" ht="11.25" customHeight="1" x14ac:dyDescent="0.15">
      <c r="A7" s="93" t="s">
        <v>30</v>
      </c>
      <c r="B7" s="34">
        <v>0</v>
      </c>
      <c r="C7" s="35">
        <v>1</v>
      </c>
      <c r="D7" s="35"/>
      <c r="E7" s="35">
        <v>0</v>
      </c>
      <c r="F7" s="35">
        <v>0</v>
      </c>
      <c r="G7" s="35">
        <v>0</v>
      </c>
      <c r="H7" s="35">
        <v>1</v>
      </c>
      <c r="I7" s="35">
        <v>1</v>
      </c>
      <c r="J7" s="35">
        <v>1</v>
      </c>
      <c r="K7" s="35">
        <v>1</v>
      </c>
      <c r="L7" s="35">
        <v>0</v>
      </c>
      <c r="M7" s="35">
        <v>1</v>
      </c>
      <c r="N7" s="35"/>
      <c r="O7" s="35"/>
      <c r="P7" s="35"/>
      <c r="Q7" s="35"/>
      <c r="R7" s="35">
        <v>1</v>
      </c>
      <c r="S7" s="35"/>
      <c r="T7" s="95">
        <v>1</v>
      </c>
      <c r="U7" s="35">
        <v>0</v>
      </c>
      <c r="V7" s="35"/>
      <c r="W7" s="35"/>
      <c r="X7" s="35"/>
      <c r="Y7" s="35"/>
      <c r="Z7" s="32"/>
      <c r="AA7" s="36"/>
      <c r="AB7" s="43"/>
      <c r="AC7" s="43"/>
      <c r="AD7" s="174"/>
      <c r="AE7" s="43"/>
      <c r="AF7" s="43"/>
      <c r="AG7" s="60"/>
      <c r="AH7" s="43"/>
      <c r="AI7" s="43"/>
      <c r="AJ7" s="43"/>
      <c r="AK7" s="43"/>
      <c r="AL7" s="43"/>
      <c r="AM7" s="43"/>
      <c r="AN7" s="43"/>
      <c r="AO7" s="43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88"/>
      <c r="BA7" s="13"/>
      <c r="BB7" s="13"/>
      <c r="BC7" s="13"/>
      <c r="BD7" s="13"/>
    </row>
    <row r="8" spans="1:56" ht="11.25" customHeight="1" x14ac:dyDescent="0.15">
      <c r="A8" s="91">
        <v>4</v>
      </c>
      <c r="B8" s="9" t="str">
        <f>IF(AB8="","",TEXT(ROUND(AB8,(IF(B$6="",100,B$6)-1)-INT(LOG(ABS(AB8)+(AB8=0)))),"#,##0"&amp;IF(INT(LOG(ABS(ROUND(AB8,(IF(B$6="",100,B$6)-1)-INT(LOG(ABS(AB8)+(AB8=0)))))+(ROUND(AB8,(IF(B$6="",100,B$6)-1)-INT(LOG(ABS(AB8)+(AB8=0))))=0)))+1&gt;=IF(B$6="",100,B$6),"",IF(B$7&gt;0,".","")&amp;REPT("0",IF(IF(B$6="",100,B$6)-INT(LOG(ABS(ROUND(AB8,(IF(B$6="",100,B$6)-1)-INT(LOG(ABS(AB8)+(AB8=0)))))+(ROUND(AB8,(IF(B$6="",100,B$6)-1)-INT(LOG(ABS(AB8)+(AB8=0))))=0)))-1&gt;B$7,B$7,IF(B$6="",100,B$6)-INT(LOG(ABS(ROUND(AB8,(IF(B$6="",100,B$6)-1)-INT(LOG(ABS(AB8)+(AB8=0)))))+(ROUND(AB8,(IF(B$6="",100,B$6)-1)-INT(LOG(ABS(AB8)+(AB8=0))))=0)))-1)))))</f>
        <v/>
      </c>
      <c r="C8" s="9" t="str">
        <f>IF(AC8="","",TEXT(ROUND(AC8,(IF(C$6="",100,C$6)-1)-INT(LOG(ABS(AC8)+(AC8=0)))),"#,##0"&amp;IF(INT(LOG(ABS(ROUND(AC8,(IF(C$6="",100,C$6)-1)-INT(LOG(ABS(AC8)+(AC8=0)))))+(ROUND(AC8,(IF(C$6="",100,C$6)-1)-INT(LOG(ABS(AC8)+(AC8=0))))=0)))+1&gt;=IF(C$6="",100,C$6),"",IF(C$7&gt;0,".","")&amp;REPT("0",IF(IF(C$6="",100,C$6)-INT(LOG(ABS(ROUND(AC8,(IF(C$6="",100,C$6)-1)-INT(LOG(ABS(AC8)+(AC8=0)))))+(ROUND(AC8,(IF(C$6="",100,C$6)-1)-INT(LOG(ABS(AC8)+(AC8=0))))=0)))-1&gt;C$7,C$7,IF(C$6="",100,C$6)-INT(LOG(ABS(ROUND(AC8,(IF(C$6="",100,C$6)-1)-INT(LOG(ABS(AC8)+(AC8=0)))))+(ROUND(AC8,(IF(C$6="",100,C$6)-1)-INT(LOG(ABS(AC8)+(AC8=0))))=0)))-1)))))</f>
        <v/>
      </c>
      <c r="D8" s="9" t="str">
        <f>IF(AD8="","",AD8)</f>
        <v/>
      </c>
      <c r="E8" s="9" t="str">
        <f t="shared" ref="E8:E19" si="0">IF(AE8="","",TEXT(ROUND(AE8,(IF(E$6="",100,E$6)-1)-INT(LOG(ABS(AE8)+(AE8=0)))),"#,##0"&amp;IF(INT(LOG(ABS(ROUND(AE8,(IF(E$6="",100,E$6)-1)-INT(LOG(ABS(AE8)+(AE8=0)))))+(ROUND(AE8,(IF(E$6="",100,E$6)-1)-INT(LOG(ABS(AE8)+(AE8=0))))=0)))+1&gt;=IF(E$6="",100,E$6),"",IF(E$7&gt;0,".","")&amp;REPT("0",IF(IF(E$6="",100,E$6)-INT(LOG(ABS(ROUND(AE8,(IF(E$6="",100,E$6)-1)-INT(LOG(ABS(AE8)+(AE8=0)))))+(ROUND(AE8,(IF(E$6="",100,E$6)-1)-INT(LOG(ABS(AE8)+(AE8=0))))=0)))-1&gt;E$7,E$7,IF(E$6="",100,E$6)-INT(LOG(ABS(ROUND(AE8,(IF(E$6="",100,E$6)-1)-INT(LOG(ABS(AE8)+(AE8=0)))))+(ROUND(AE8,(IF(E$6="",100,E$6)-1)-INT(LOG(ABS(AE8)+(AE8=0))))=0)))-1)))))</f>
        <v/>
      </c>
      <c r="F8" s="9" t="str">
        <f t="shared" ref="F8:F19" si="1">IF(AF8="","",TEXT(ROUND(AF8,(IF(F$6="",100,F$6)-1)-INT(LOG(ABS(AF8)+(AF8=0)))),"#,##0"&amp;IF(INT(LOG(ABS(ROUND(AF8,(IF(F$6="",100,F$6)-1)-INT(LOG(ABS(AF8)+(AF8=0)))))+(ROUND(AF8,(IF(F$6="",100,F$6)-1)-INT(LOG(ABS(AF8)+(AF8=0))))=0)))+1&gt;=IF(F$6="",100,F$6),"",IF(F$7&gt;0,".","")&amp;REPT("0",IF(IF(F$6="",100,F$6)-INT(LOG(ABS(ROUND(AF8,(IF(F$6="",100,F$6)-1)-INT(LOG(ABS(AF8)+(AF8=0)))))+(ROUND(AF8,(IF(F$6="",100,F$6)-1)-INT(LOG(ABS(AF8)+(AF8=0))))=0)))-1&gt;F$7,F$7,IF(F$6="",100,F$6)-INT(LOG(ABS(ROUND(AF8,(IF(F$6="",100,F$6)-1)-INT(LOG(ABS(AF8)+(AF8=0)))))+(ROUND(AF8,(IF(F$6="",100,F$6)-1)-INT(LOG(ABS(AF8)+(AF8=0))))=0)))-1)))))</f>
        <v/>
      </c>
      <c r="G8" s="9" t="str">
        <f t="shared" ref="G8:G19" si="2">IF(AG8="","",TEXT(ROUND(AG8,(IF(G$6="",100,G$6)-1)-INT(LOG(ABS(AG8)+(AG8=0)))),"#,##0"&amp;IF(INT(LOG(ABS(ROUND(AG8,(IF(G$6="",100,G$6)-1)-INT(LOG(ABS(AG8)+(AG8=0)))))+(ROUND(AG8,(IF(G$6="",100,G$6)-1)-INT(LOG(ABS(AG8)+(AG8=0))))=0)))+1&gt;=IF(G$6="",100,G$6),"",IF(G$7&gt;0,".","")&amp;REPT("0",IF(IF(G$6="",100,G$6)-INT(LOG(ABS(ROUND(AG8,(IF(G$6="",100,G$6)-1)-INT(LOG(ABS(AG8)+(AG8=0)))))+(ROUND(AG8,(IF(G$6="",100,G$6)-1)-INT(LOG(ABS(AG8)+(AG8=0))))=0)))-1&gt;G$7,G$7,IF(G$6="",100,G$6)-INT(LOG(ABS(ROUND(AG8,(IF(G$6="",100,G$6)-1)-INT(LOG(ABS(AG8)+(AG8=0)))))+(ROUND(AG8,(IF(G$6="",100,G$6)-1)-INT(LOG(ABS(AG8)+(AG8=0))))=0)))-1)))))</f>
        <v/>
      </c>
      <c r="H8" s="9" t="str">
        <f t="shared" ref="H8:H19" si="3">IF(AH8="","",TEXT(ROUND(AH8,(IF(H$6="",100,H$6)-1)-INT(LOG(ABS(AH8)+(AH8=0)))),"#,##0"&amp;IF(INT(LOG(ABS(ROUND(AH8,(IF(H$6="",100,H$6)-1)-INT(LOG(ABS(AH8)+(AH8=0)))))+(ROUND(AH8,(IF(H$6="",100,H$6)-1)-INT(LOG(ABS(AH8)+(AH8=0))))=0)))+1&gt;=IF(H$6="",100,H$6),"",IF(H$7&gt;0,".","")&amp;REPT("0",IF(IF(H$6="",100,H$6)-INT(LOG(ABS(ROUND(AH8,(IF(H$6="",100,H$6)-1)-INT(LOG(ABS(AH8)+(AH8=0)))))+(ROUND(AH8,(IF(H$6="",100,H$6)-1)-INT(LOG(ABS(AH8)+(AH8=0))))=0)))-1&gt;H$7,H$7,IF(H$6="",100,H$6)-INT(LOG(ABS(ROUND(AH8,(IF(H$6="",100,H$6)-1)-INT(LOG(ABS(AH8)+(AH8=0)))))+(ROUND(AH8,(IF(H$6="",100,H$6)-1)-INT(LOG(ABS(AH8)+(AH8=0))))=0)))-1)))))</f>
        <v/>
      </c>
      <c r="I8" s="19" t="str">
        <f t="shared" ref="I8:I19" si="4">IF(AI8="","",TEXT(ROUND(AI8,(IF(I$6="",100,I$6)-1)-INT(LOG(ABS(AI8)+(AI8=0)))),"#,##0"&amp;IF(INT(LOG(ABS(ROUND(AI8,(IF(I$6="",100,I$6)-1)-INT(LOG(ABS(AI8)+(AI8=0)))))+(ROUND(AI8,(IF(I$6="",100,I$6)-1)-INT(LOG(ABS(AI8)+(AI8=0))))=0)))+1&gt;=IF(I$6="",100,I$6),"",IF(I$7&gt;0,".","")&amp;REPT("0",IF(IF(I$6="",100,I$6)-INT(LOG(ABS(ROUND(AI8,(IF(I$6="",100,I$6)-1)-INT(LOG(ABS(AI8)+(AI8=0)))))+(ROUND(AI8,(IF(I$6="",100,I$6)-1)-INT(LOG(ABS(AI8)+(AI8=0))))=0)))-1&gt;I$7,I$7,IF(I$6="",100,I$6)-INT(LOG(ABS(ROUND(AI8,(IF(I$6="",100,I$6)-1)-INT(LOG(ABS(AI8)+(AI8=0)))))+(ROUND(AI8,(IF(I$6="",100,I$6)-1)-INT(LOG(ABS(AI8)+(AI8=0))))=0)))-1)))))</f>
        <v/>
      </c>
      <c r="J8" s="19" t="str">
        <f t="shared" ref="J8:J19" si="5">IF(AJ8="","",TEXT(ROUND(AJ8,(IF(J$6="",100,J$6)-1)-INT(LOG(ABS(AJ8)+(AJ8=0)))),"#,##0"&amp;IF(INT(LOG(ABS(ROUND(AJ8,(IF(J$6="",100,J$6)-1)-INT(LOG(ABS(AJ8)+(AJ8=0)))))+(ROUND(AJ8,(IF(J$6="",100,J$6)-1)-INT(LOG(ABS(AJ8)+(AJ8=0))))=0)))+1&gt;=IF(J$6="",100,J$6),"",IF(J$7&gt;0,".","")&amp;REPT("0",IF(IF(J$6="",100,J$6)-INT(LOG(ABS(ROUND(AJ8,(IF(J$6="",100,J$6)-1)-INT(LOG(ABS(AJ8)+(AJ8=0)))))+(ROUND(AJ8,(IF(J$6="",100,J$6)-1)-INT(LOG(ABS(AJ8)+(AJ8=0))))=0)))-1&gt;J$7,J$7,IF(J$6="",100,J$6)-INT(LOG(ABS(ROUND(AJ8,(IF(J$6="",100,J$6)-1)-INT(LOG(ABS(AJ8)+(AJ8=0)))))+(ROUND(AJ8,(IF(J$6="",100,J$6)-1)-INT(LOG(ABS(AJ8)+(AJ8=0))))=0)))-1)))))</f>
        <v/>
      </c>
      <c r="K8" s="19" t="str">
        <f t="shared" ref="K8:K19" si="6">IF(AK8="","",TEXT(ROUND(AK8,(IF(K$6="",100,K$6)-1)-INT(LOG(ABS(AK8)+(AK8=0)))),"#,##0"&amp;IF(INT(LOG(ABS(ROUND(AK8,(IF(K$6="",100,K$6)-1)-INT(LOG(ABS(AK8)+(AK8=0)))))+(ROUND(AK8,(IF(K$6="",100,K$6)-1)-INT(LOG(ABS(AK8)+(AK8=0))))=0)))+1&gt;=IF(K$6="",100,K$6),"",IF(K$7&gt;0,".","")&amp;REPT("0",IF(IF(K$6="",100,K$6)-INT(LOG(ABS(ROUND(AK8,(IF(K$6="",100,K$6)-1)-INT(LOG(ABS(AK8)+(AK8=0)))))+(ROUND(AK8,(IF(K$6="",100,K$6)-1)-INT(LOG(ABS(AK8)+(AK8=0))))=0)))-1&gt;K$7,K$7,IF(K$6="",100,K$6)-INT(LOG(ABS(ROUND(AK8,(IF(K$6="",100,K$6)-1)-INT(LOG(ABS(AK8)+(AK8=0)))))+(ROUND(AK8,(IF(K$6="",100,K$6)-1)-INT(LOG(ABS(AK8)+(AK8=0))))=0)))-1)))))</f>
        <v/>
      </c>
      <c r="L8" s="19" t="str">
        <f t="shared" ref="L8:L19" si="7">IF(AL8="","",TEXT(ROUND(AL8,(IF(L$6="",100,L$6)-1)-INT(LOG(ABS(AL8)+(AL8=0)))),"#,##0"&amp;IF(INT(LOG(ABS(ROUND(AL8,(IF(L$6="",100,L$6)-1)-INT(LOG(ABS(AL8)+(AL8=0)))))+(ROUND(AL8,(IF(L$6="",100,L$6)-1)-INT(LOG(ABS(AL8)+(AL8=0))))=0)))+1&gt;=IF(L$6="",100,L$6),"",IF(L$7&gt;0,".","")&amp;REPT("0",IF(IF(L$6="",100,L$6)-INT(LOG(ABS(ROUND(AL8,(IF(L$6="",100,L$6)-1)-INT(LOG(ABS(AL8)+(AL8=0)))))+(ROUND(AL8,(IF(L$6="",100,L$6)-1)-INT(LOG(ABS(AL8)+(AL8=0))))=0)))-1&gt;L$7,L$7,IF(L$6="",100,L$6)-INT(LOG(ABS(ROUND(AL8,(IF(L$6="",100,L$6)-1)-INT(LOG(ABS(AL8)+(AL8=0)))))+(ROUND(AL8,(IF(L$6="",100,L$6)-1)-INT(LOG(ABS(AL8)+(AL8=0))))=0)))-1)))))</f>
        <v/>
      </c>
      <c r="M8" s="19" t="str">
        <f t="shared" ref="M8:M19" si="8">IF(AM8="","",TEXT(ROUND(AM8,(IF(M$6="",100,M$6)-1)-INT(LOG(ABS(AM8)+(AM8=0)))),"#,##0"&amp;IF(INT(LOG(ABS(ROUND(AM8,(IF(M$6="",100,M$6)-1)-INT(LOG(ABS(AM8)+(AM8=0)))))+(ROUND(AM8,(IF(M$6="",100,M$6)-1)-INT(LOG(ABS(AM8)+(AM8=0))))=0)))+1&gt;=IF(M$6="",100,M$6),"",IF(M$7&gt;0,".","")&amp;REPT("0",IF(IF(M$6="",100,M$6)-INT(LOG(ABS(ROUND(AM8,(IF(M$6="",100,M$6)-1)-INT(LOG(ABS(AM8)+(AM8=0)))))+(ROUND(AM8,(IF(M$6="",100,M$6)-1)-INT(LOG(ABS(AM8)+(AM8=0))))=0)))-1&gt;M$7,M$7,IF(M$6="",100,M$6)-INT(LOG(ABS(ROUND(AM8,(IF(M$6="",100,M$6)-1)-INT(LOG(ABS(AM8)+(AM8=0)))))+(ROUND(AM8,(IF(M$6="",100,M$6)-1)-INT(LOG(ABS(AM8)+(AM8=0))))=0)))-1)))))</f>
        <v/>
      </c>
      <c r="N8" s="19"/>
      <c r="O8" s="19"/>
      <c r="P8" s="19"/>
      <c r="Q8" s="19"/>
      <c r="R8" s="19" t="str">
        <f t="shared" ref="R8:R19" si="9">IF(AR8="","",TEXT(ROUND(AR8,(IF(R$6="",100,R$6)-1)-INT(LOG(ABS(AR8)+(AR8=0)))),"#,##0"&amp;IF(INT(LOG(ABS(ROUND(AR8,(IF(R$6="",100,R$6)-1)-INT(LOG(ABS(AR8)+(AR8=0)))))+(ROUND(AR8,(IF(R$6="",100,R$6)-1)-INT(LOG(ABS(AR8)+(AR8=0))))=0)))+1&gt;=IF(R$6="",100,R$6),"",IF(R$7&gt;0,".","")&amp;REPT("0",IF(IF(R$6="",100,R$6)-INT(LOG(ABS(ROUND(AR8,(IF(R$6="",100,R$6)-1)-INT(LOG(ABS(AR8)+(AR8=0)))))+(ROUND(AR8,(IF(R$6="",100,R$6)-1)-INT(LOG(ABS(AR8)+(AR8=0))))=0)))-1&gt;R$7,R$7,IF(R$6="",100,R$6)-INT(LOG(ABS(ROUND(AR8,(IF(R$6="",100,R$6)-1)-INT(LOG(ABS(AR8)+(AR8=0)))))+(ROUND(AR8,(IF(R$6="",100,R$6)-1)-INT(LOG(ABS(AR8)+(AR8=0))))=0)))-1)))))</f>
        <v/>
      </c>
      <c r="S8" s="19"/>
      <c r="T8" s="19" t="str">
        <f t="shared" ref="T8:T19" si="10">IF(AT8="","",TEXT(ROUND(AT8,(IF(T$6="",100,T$6)-1)-INT(LOG(ABS(AT8)+(AT8=0)))),"#,##0"&amp;IF(INT(LOG(ABS(ROUND(AT8,(IF(T$6="",100,T$6)-1)-INT(LOG(ABS(AT8)+(AT8=0)))))+(ROUND(AT8,(IF(T$6="",100,T$6)-1)-INT(LOG(ABS(AT8)+(AT8=0))))=0)))+1&gt;=IF(T$6="",100,T$6),"",IF(T$7&gt;0,".","")&amp;REPT("0",IF(IF(T$6="",100,T$6)-INT(LOG(ABS(ROUND(AT8,(IF(T$6="",100,T$6)-1)-INT(LOG(ABS(AT8)+(AT8=0)))))+(ROUND(AT8,(IF(T$6="",100,T$6)-1)-INT(LOG(ABS(AT8)+(AT8=0))))=0)))-1&gt;T$7,T$7,IF(T$6="",100,T$6)-INT(LOG(ABS(ROUND(AT8,(IF(T$6="",100,T$6)-1)-INT(LOG(ABS(AT8)+(AT8=0)))))+(ROUND(AT8,(IF(T$6="",100,T$6)-1)-INT(LOG(ABS(AT8)+(AT8=0))))=0)))-1)))))</f>
        <v/>
      </c>
      <c r="U8" s="19" t="str">
        <f t="shared" ref="U8:U19" si="11">IF(AU8="","",TEXT(ROUND(AU8,(IF(U$6="",100,U$6)-1)-INT(LOG(ABS(AU8)+(AU8=0)))),"#,##0"&amp;IF(INT(LOG(ABS(ROUND(AU8,(IF(U$6="",100,U$6)-1)-INT(LOG(ABS(AU8)+(AU8=0)))))+(ROUND(AU8,(IF(U$6="",100,U$6)-1)-INT(LOG(ABS(AU8)+(AU8=0))))=0)))+1&gt;=IF(U$6="",100,U$6),"",IF(U$7&gt;0,".","")&amp;REPT("0",IF(IF(U$6="",100,U$6)-INT(LOG(ABS(ROUND(AU8,(IF(U$6="",100,U$6)-1)-INT(LOG(ABS(AU8)+(AU8=0)))))+(ROUND(AU8,(IF(U$6="",100,U$6)-1)-INT(LOG(ABS(AU8)+(AU8=0))))=0)))-1&gt;U$7,U$7,IF(U$6="",100,U$6)-INT(LOG(ABS(ROUND(AU8,(IF(U$6="",100,U$6)-1)-INT(LOG(ABS(AU8)+(AU8=0)))))+(ROUND(AU8,(IF(U$6="",100,U$6)-1)-INT(LOG(ABS(AU8)+(AU8=0))))=0)))-1)))))</f>
        <v/>
      </c>
      <c r="V8" s="19"/>
      <c r="W8" s="19"/>
      <c r="X8" s="19"/>
      <c r="Y8" s="19"/>
      <c r="Z8" s="88"/>
      <c r="AA8" s="8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</row>
    <row r="9" spans="1:56" ht="11.25" customHeight="1" x14ac:dyDescent="0.15">
      <c r="A9" s="91">
        <v>5</v>
      </c>
      <c r="B9" s="9" t="str">
        <f t="shared" ref="B9:B19" si="12">IF(AB9="","",TEXT(ROUND(AB9,(IF(B$6="",100,B$6)-1)-INT(LOG(ABS(AB9)+(AB9=0)))),"#,##0"&amp;IF(INT(LOG(ABS(ROUND(AB9,(IF(B$6="",100,B$6)-1)-INT(LOG(ABS(AB9)+(AB9=0)))))+(ROUND(AB9,(IF(B$6="",100,B$6)-1)-INT(LOG(ABS(AB9)+(AB9=0))))=0)))+1&gt;=IF(B$6="",100,B$6),"",IF(B$7&gt;0,".","")&amp;REPT("0",IF(IF(B$6="",100,B$6)-INT(LOG(ABS(ROUND(AB9,(IF(B$6="",100,B$6)-1)-INT(LOG(ABS(AB9)+(AB9=0)))))+(ROUND(AB9,(IF(B$6="",100,B$6)-1)-INT(LOG(ABS(AB9)+(AB9=0))))=0)))-1&gt;B$7,B$7,IF(B$6="",100,B$6)-INT(LOG(ABS(ROUND(AB9,(IF(B$6="",100,B$6)-1)-INT(LOG(ABS(AB9)+(AB9=0)))))+(ROUND(AB9,(IF(B$6="",100,B$6)-1)-INT(LOG(ABS(AB9)+(AB9=0))))=0)))-1)))))</f>
        <v/>
      </c>
      <c r="C9" s="9" t="str">
        <f t="shared" ref="C9:C23" si="13">IF(AC9="","",TEXT(ROUND(AC9,(IF(C$6="",100,C$6)-1)-INT(LOG(ABS(AC9)+(AC9=0)))),"#,##0"&amp;IF(INT(LOG(ABS(ROUND(AC9,(IF(C$6="",100,C$6)-1)-INT(LOG(ABS(AC9)+(AC9=0)))))+(ROUND(AC9,(IF(C$6="",100,C$6)-1)-INT(LOG(ABS(AC9)+(AC9=0))))=0)))+1&gt;=IF(C$6="",100,C$6),"",IF(C$7&gt;0,".","")&amp;REPT("0",IF(IF(C$6="",100,C$6)-INT(LOG(ABS(ROUND(AC9,(IF(C$6="",100,C$6)-1)-INT(LOG(ABS(AC9)+(AC9=0)))))+(ROUND(AC9,(IF(C$6="",100,C$6)-1)-INT(LOG(ABS(AC9)+(AC9=0))))=0)))-1&gt;C$7,C$7,IF(C$6="",100,C$6)-INT(LOG(ABS(ROUND(AC9,(IF(C$6="",100,C$6)-1)-INT(LOG(ABS(AC9)+(AC9=0)))))+(ROUND(AC9,(IF(C$6="",100,C$6)-1)-INT(LOG(ABS(AC9)+(AC9=0))))=0)))-1)))))</f>
        <v/>
      </c>
      <c r="D9" s="9" t="str">
        <f t="shared" ref="D9:D19" si="14">IF(AD9="","",AD9)</f>
        <v/>
      </c>
      <c r="E9" s="9" t="str">
        <f t="shared" si="0"/>
        <v/>
      </c>
      <c r="F9" s="9" t="str">
        <f t="shared" si="1"/>
        <v/>
      </c>
      <c r="G9" s="9" t="str">
        <f t="shared" si="2"/>
        <v/>
      </c>
      <c r="H9" s="9" t="str">
        <f t="shared" si="3"/>
        <v/>
      </c>
      <c r="I9" s="19" t="str">
        <f t="shared" si="4"/>
        <v/>
      </c>
      <c r="J9" s="19" t="str">
        <f t="shared" si="5"/>
        <v/>
      </c>
      <c r="K9" s="19" t="str">
        <f t="shared" si="6"/>
        <v/>
      </c>
      <c r="L9" s="19" t="str">
        <f t="shared" si="7"/>
        <v/>
      </c>
      <c r="M9" s="19" t="str">
        <f t="shared" si="8"/>
        <v/>
      </c>
      <c r="N9" s="19"/>
      <c r="O9" s="19"/>
      <c r="P9" s="19"/>
      <c r="Q9" s="19"/>
      <c r="R9" s="19" t="str">
        <f t="shared" si="9"/>
        <v/>
      </c>
      <c r="S9" s="19"/>
      <c r="T9" s="19" t="str">
        <f t="shared" si="10"/>
        <v/>
      </c>
      <c r="U9" s="19" t="str">
        <f t="shared" si="11"/>
        <v/>
      </c>
      <c r="V9" s="19"/>
      <c r="W9" s="19"/>
      <c r="X9" s="19"/>
      <c r="Y9" s="19"/>
      <c r="Z9" s="88"/>
      <c r="AA9" s="8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</row>
    <row r="10" spans="1:56" ht="11.25" customHeight="1" x14ac:dyDescent="0.15">
      <c r="A10" s="91">
        <v>6</v>
      </c>
      <c r="B10" s="9" t="str">
        <f t="shared" si="12"/>
        <v/>
      </c>
      <c r="C10" s="9" t="str">
        <f t="shared" si="13"/>
        <v/>
      </c>
      <c r="D10" s="9" t="str">
        <f t="shared" si="14"/>
        <v/>
      </c>
      <c r="E10" s="9" t="str">
        <f t="shared" si="0"/>
        <v/>
      </c>
      <c r="F10" s="9" t="str">
        <f t="shared" si="1"/>
        <v/>
      </c>
      <c r="G10" s="9" t="str">
        <f t="shared" si="2"/>
        <v/>
      </c>
      <c r="H10" s="9" t="str">
        <f t="shared" si="3"/>
        <v/>
      </c>
      <c r="I10" s="19" t="str">
        <f t="shared" si="4"/>
        <v/>
      </c>
      <c r="J10" s="19" t="str">
        <f t="shared" si="5"/>
        <v/>
      </c>
      <c r="K10" s="19" t="str">
        <f t="shared" si="6"/>
        <v/>
      </c>
      <c r="L10" s="19" t="str">
        <f t="shared" si="7"/>
        <v/>
      </c>
      <c r="M10" s="19" t="str">
        <f t="shared" si="8"/>
        <v/>
      </c>
      <c r="N10" s="19"/>
      <c r="O10" s="19"/>
      <c r="P10" s="19"/>
      <c r="Q10" s="19"/>
      <c r="R10" s="19" t="str">
        <f t="shared" si="9"/>
        <v/>
      </c>
      <c r="S10" s="19"/>
      <c r="T10" s="19" t="str">
        <f t="shared" si="10"/>
        <v/>
      </c>
      <c r="U10" s="19" t="str">
        <f t="shared" si="11"/>
        <v/>
      </c>
      <c r="V10" s="19"/>
      <c r="W10" s="19"/>
      <c r="X10" s="19"/>
      <c r="Y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</row>
    <row r="11" spans="1:56" ht="11.25" customHeight="1" x14ac:dyDescent="0.15">
      <c r="A11" s="91">
        <v>7</v>
      </c>
      <c r="B11" s="9" t="str">
        <f t="shared" si="12"/>
        <v/>
      </c>
      <c r="C11" s="9" t="str">
        <f t="shared" si="13"/>
        <v/>
      </c>
      <c r="D11" s="9" t="str">
        <f t="shared" si="14"/>
        <v/>
      </c>
      <c r="E11" s="9" t="str">
        <f t="shared" si="0"/>
        <v/>
      </c>
      <c r="F11" s="9" t="str">
        <f t="shared" si="1"/>
        <v/>
      </c>
      <c r="G11" s="9" t="str">
        <f t="shared" si="2"/>
        <v/>
      </c>
      <c r="H11" s="9" t="str">
        <f t="shared" si="3"/>
        <v/>
      </c>
      <c r="I11" s="19" t="str">
        <f t="shared" si="4"/>
        <v/>
      </c>
      <c r="J11" s="19" t="str">
        <f t="shared" si="5"/>
        <v/>
      </c>
      <c r="K11" s="19" t="str">
        <f t="shared" si="6"/>
        <v/>
      </c>
      <c r="L11" s="19" t="str">
        <f t="shared" si="7"/>
        <v/>
      </c>
      <c r="M11" s="19" t="str">
        <f t="shared" si="8"/>
        <v/>
      </c>
      <c r="N11" s="19"/>
      <c r="O11" s="19"/>
      <c r="P11" s="19"/>
      <c r="Q11" s="19"/>
      <c r="R11" s="19" t="str">
        <f t="shared" si="9"/>
        <v/>
      </c>
      <c r="S11" s="19"/>
      <c r="T11" s="19" t="str">
        <f t="shared" si="10"/>
        <v/>
      </c>
      <c r="U11" s="19" t="str">
        <f t="shared" si="11"/>
        <v/>
      </c>
      <c r="V11" s="19"/>
      <c r="W11" s="19"/>
      <c r="X11" s="19"/>
      <c r="Y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</row>
    <row r="12" spans="1:56" ht="11.25" customHeight="1" x14ac:dyDescent="0.15">
      <c r="A12" s="91">
        <v>8</v>
      </c>
      <c r="B12" s="9" t="str">
        <f t="shared" si="12"/>
        <v/>
      </c>
      <c r="C12" s="9" t="str">
        <f t="shared" si="13"/>
        <v/>
      </c>
      <c r="D12" s="9" t="str">
        <f t="shared" si="14"/>
        <v/>
      </c>
      <c r="E12" s="9" t="str">
        <f t="shared" si="0"/>
        <v/>
      </c>
      <c r="F12" s="9" t="str">
        <f t="shared" si="1"/>
        <v/>
      </c>
      <c r="G12" s="9" t="str">
        <f t="shared" si="2"/>
        <v/>
      </c>
      <c r="H12" s="9" t="str">
        <f t="shared" si="3"/>
        <v/>
      </c>
      <c r="I12" s="19" t="str">
        <f t="shared" si="4"/>
        <v/>
      </c>
      <c r="J12" s="19" t="str">
        <f t="shared" si="5"/>
        <v/>
      </c>
      <c r="K12" s="19" t="str">
        <f t="shared" si="6"/>
        <v/>
      </c>
      <c r="L12" s="19" t="str">
        <f t="shared" si="7"/>
        <v/>
      </c>
      <c r="M12" s="19" t="str">
        <f t="shared" si="8"/>
        <v/>
      </c>
      <c r="N12" s="19"/>
      <c r="O12" s="19"/>
      <c r="P12" s="19"/>
      <c r="Q12" s="19"/>
      <c r="R12" s="19" t="str">
        <f t="shared" si="9"/>
        <v/>
      </c>
      <c r="S12" s="19"/>
      <c r="T12" s="19" t="str">
        <f t="shared" si="10"/>
        <v/>
      </c>
      <c r="U12" s="19" t="str">
        <f t="shared" si="11"/>
        <v/>
      </c>
      <c r="V12" s="19"/>
      <c r="W12" s="19"/>
      <c r="X12" s="19"/>
      <c r="Y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</row>
    <row r="13" spans="1:56" ht="11.25" customHeight="1" x14ac:dyDescent="0.15">
      <c r="A13" s="91">
        <v>9</v>
      </c>
      <c r="B13" s="9" t="str">
        <f t="shared" si="12"/>
        <v/>
      </c>
      <c r="C13" s="9" t="str">
        <f t="shared" si="13"/>
        <v/>
      </c>
      <c r="D13" s="9" t="str">
        <f t="shared" si="14"/>
        <v/>
      </c>
      <c r="E13" s="9" t="str">
        <f t="shared" si="0"/>
        <v/>
      </c>
      <c r="F13" s="9" t="str">
        <f t="shared" si="1"/>
        <v/>
      </c>
      <c r="G13" s="9" t="str">
        <f t="shared" si="2"/>
        <v/>
      </c>
      <c r="H13" s="9" t="str">
        <f t="shared" si="3"/>
        <v/>
      </c>
      <c r="I13" s="19" t="str">
        <f t="shared" si="4"/>
        <v/>
      </c>
      <c r="J13" s="19" t="str">
        <f t="shared" si="5"/>
        <v/>
      </c>
      <c r="K13" s="19" t="str">
        <f t="shared" si="6"/>
        <v/>
      </c>
      <c r="L13" s="19" t="str">
        <f t="shared" si="7"/>
        <v/>
      </c>
      <c r="M13" s="19" t="str">
        <f t="shared" si="8"/>
        <v/>
      </c>
      <c r="N13" s="19"/>
      <c r="O13" s="19"/>
      <c r="P13" s="19"/>
      <c r="Q13" s="19"/>
      <c r="R13" s="19" t="str">
        <f t="shared" si="9"/>
        <v/>
      </c>
      <c r="S13" s="19"/>
      <c r="T13" s="19" t="str">
        <f t="shared" si="10"/>
        <v/>
      </c>
      <c r="U13" s="19" t="str">
        <f t="shared" si="11"/>
        <v/>
      </c>
      <c r="V13" s="19"/>
      <c r="W13" s="19"/>
      <c r="X13" s="19"/>
      <c r="Y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</row>
    <row r="14" spans="1:56" ht="11.25" customHeight="1" x14ac:dyDescent="0.15">
      <c r="A14" s="91">
        <v>10</v>
      </c>
      <c r="B14" s="9" t="str">
        <f t="shared" si="12"/>
        <v/>
      </c>
      <c r="C14" s="9" t="str">
        <f t="shared" si="13"/>
        <v/>
      </c>
      <c r="D14" s="9" t="str">
        <f t="shared" si="14"/>
        <v/>
      </c>
      <c r="E14" s="9" t="str">
        <f t="shared" si="0"/>
        <v/>
      </c>
      <c r="F14" s="9" t="str">
        <f t="shared" si="1"/>
        <v/>
      </c>
      <c r="G14" s="9" t="str">
        <f t="shared" si="2"/>
        <v/>
      </c>
      <c r="H14" s="9" t="str">
        <f t="shared" si="3"/>
        <v/>
      </c>
      <c r="I14" s="19" t="str">
        <f t="shared" si="4"/>
        <v/>
      </c>
      <c r="J14" s="19" t="str">
        <f t="shared" si="5"/>
        <v/>
      </c>
      <c r="K14" s="19" t="str">
        <f t="shared" si="6"/>
        <v/>
      </c>
      <c r="L14" s="19" t="str">
        <f t="shared" si="7"/>
        <v/>
      </c>
      <c r="M14" s="19" t="str">
        <f t="shared" si="8"/>
        <v/>
      </c>
      <c r="N14" s="19"/>
      <c r="O14" s="19"/>
      <c r="P14" s="19"/>
      <c r="Q14" s="19"/>
      <c r="R14" s="19" t="str">
        <f t="shared" si="9"/>
        <v/>
      </c>
      <c r="S14" s="19"/>
      <c r="T14" s="19" t="str">
        <f t="shared" si="10"/>
        <v/>
      </c>
      <c r="U14" s="19" t="str">
        <f t="shared" si="11"/>
        <v/>
      </c>
      <c r="V14" s="19"/>
      <c r="W14" s="19"/>
      <c r="X14" s="19"/>
      <c r="Y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</row>
    <row r="15" spans="1:56" ht="11.25" customHeight="1" x14ac:dyDescent="0.15">
      <c r="A15" s="91">
        <v>11</v>
      </c>
      <c r="B15" s="9" t="str">
        <f t="shared" si="12"/>
        <v/>
      </c>
      <c r="C15" s="9" t="str">
        <f t="shared" si="13"/>
        <v/>
      </c>
      <c r="D15" s="9" t="str">
        <f t="shared" si="14"/>
        <v/>
      </c>
      <c r="E15" s="9" t="str">
        <f t="shared" si="0"/>
        <v/>
      </c>
      <c r="F15" s="9" t="str">
        <f t="shared" si="1"/>
        <v/>
      </c>
      <c r="G15" s="9" t="str">
        <f t="shared" si="2"/>
        <v/>
      </c>
      <c r="H15" s="9" t="str">
        <f t="shared" si="3"/>
        <v/>
      </c>
      <c r="I15" s="19" t="str">
        <f t="shared" si="4"/>
        <v/>
      </c>
      <c r="J15" s="19" t="str">
        <f t="shared" si="5"/>
        <v/>
      </c>
      <c r="K15" s="19" t="str">
        <f t="shared" si="6"/>
        <v/>
      </c>
      <c r="L15" s="19" t="str">
        <f t="shared" si="7"/>
        <v/>
      </c>
      <c r="M15" s="19" t="str">
        <f t="shared" si="8"/>
        <v/>
      </c>
      <c r="N15" s="19"/>
      <c r="O15" s="19"/>
      <c r="P15" s="19"/>
      <c r="Q15" s="19"/>
      <c r="R15" s="19" t="str">
        <f t="shared" si="9"/>
        <v/>
      </c>
      <c r="S15" s="19"/>
      <c r="T15" s="19" t="str">
        <f t="shared" si="10"/>
        <v/>
      </c>
      <c r="U15" s="19" t="str">
        <f t="shared" si="11"/>
        <v/>
      </c>
      <c r="V15" s="19"/>
      <c r="W15" s="19"/>
      <c r="X15" s="19"/>
      <c r="Y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</row>
    <row r="16" spans="1:56" ht="11.25" customHeight="1" x14ac:dyDescent="0.15">
      <c r="A16" s="91">
        <v>12</v>
      </c>
      <c r="B16" s="9" t="str">
        <f t="shared" si="12"/>
        <v/>
      </c>
      <c r="C16" s="9" t="str">
        <f t="shared" si="13"/>
        <v/>
      </c>
      <c r="D16" s="9" t="str">
        <f t="shared" si="14"/>
        <v/>
      </c>
      <c r="E16" s="9" t="str">
        <f t="shared" si="0"/>
        <v/>
      </c>
      <c r="F16" s="9" t="str">
        <f t="shared" si="1"/>
        <v/>
      </c>
      <c r="G16" s="9" t="str">
        <f t="shared" si="2"/>
        <v/>
      </c>
      <c r="H16" s="9" t="str">
        <f t="shared" si="3"/>
        <v/>
      </c>
      <c r="I16" s="19" t="str">
        <f t="shared" si="4"/>
        <v/>
      </c>
      <c r="J16" s="19" t="str">
        <f t="shared" si="5"/>
        <v/>
      </c>
      <c r="K16" s="19" t="str">
        <f t="shared" si="6"/>
        <v/>
      </c>
      <c r="L16" s="19" t="str">
        <f t="shared" si="7"/>
        <v/>
      </c>
      <c r="M16" s="19" t="str">
        <f t="shared" si="8"/>
        <v/>
      </c>
      <c r="N16" s="19"/>
      <c r="O16" s="19"/>
      <c r="P16" s="19"/>
      <c r="Q16" s="19"/>
      <c r="R16" s="19" t="str">
        <f t="shared" si="9"/>
        <v/>
      </c>
      <c r="S16" s="19"/>
      <c r="T16" s="19" t="str">
        <f t="shared" si="10"/>
        <v/>
      </c>
      <c r="U16" s="19" t="str">
        <f t="shared" si="11"/>
        <v/>
      </c>
      <c r="V16" s="19"/>
      <c r="W16" s="19"/>
      <c r="X16" s="19"/>
      <c r="Y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</row>
    <row r="17" spans="1:51" ht="11.25" customHeight="1" x14ac:dyDescent="0.15">
      <c r="A17" s="91">
        <v>1</v>
      </c>
      <c r="B17" s="9" t="str">
        <f t="shared" si="12"/>
        <v/>
      </c>
      <c r="C17" s="9" t="str">
        <f t="shared" si="13"/>
        <v/>
      </c>
      <c r="D17" s="9" t="str">
        <f t="shared" si="14"/>
        <v/>
      </c>
      <c r="E17" s="9" t="str">
        <f t="shared" si="0"/>
        <v/>
      </c>
      <c r="F17" s="9" t="str">
        <f t="shared" si="1"/>
        <v/>
      </c>
      <c r="G17" s="9" t="str">
        <f t="shared" si="2"/>
        <v/>
      </c>
      <c r="H17" s="9" t="str">
        <f t="shared" si="3"/>
        <v/>
      </c>
      <c r="I17" s="19" t="str">
        <f t="shared" si="4"/>
        <v/>
      </c>
      <c r="J17" s="19" t="str">
        <f t="shared" si="5"/>
        <v/>
      </c>
      <c r="K17" s="19" t="str">
        <f t="shared" si="6"/>
        <v/>
      </c>
      <c r="L17" s="19" t="str">
        <f t="shared" si="7"/>
        <v/>
      </c>
      <c r="M17" s="19" t="str">
        <f t="shared" si="8"/>
        <v/>
      </c>
      <c r="N17" s="19"/>
      <c r="O17" s="19"/>
      <c r="P17" s="19"/>
      <c r="Q17" s="19"/>
      <c r="R17" s="19" t="str">
        <f t="shared" si="9"/>
        <v/>
      </c>
      <c r="S17" s="19"/>
      <c r="T17" s="19" t="str">
        <f t="shared" si="10"/>
        <v/>
      </c>
      <c r="U17" s="19" t="str">
        <f t="shared" si="11"/>
        <v/>
      </c>
      <c r="V17" s="19"/>
      <c r="W17" s="19"/>
      <c r="X17" s="19"/>
      <c r="Y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</row>
    <row r="18" spans="1:51" ht="11.25" customHeight="1" x14ac:dyDescent="0.15">
      <c r="A18" s="91">
        <v>2</v>
      </c>
      <c r="B18" s="9" t="str">
        <f t="shared" si="12"/>
        <v/>
      </c>
      <c r="C18" s="9" t="str">
        <f t="shared" si="13"/>
        <v/>
      </c>
      <c r="D18" s="9" t="str">
        <f t="shared" si="14"/>
        <v/>
      </c>
      <c r="E18" s="9" t="str">
        <f t="shared" si="0"/>
        <v/>
      </c>
      <c r="F18" s="9" t="str">
        <f t="shared" si="1"/>
        <v/>
      </c>
      <c r="G18" s="9" t="str">
        <f t="shared" si="2"/>
        <v/>
      </c>
      <c r="H18" s="9" t="str">
        <f t="shared" si="3"/>
        <v/>
      </c>
      <c r="I18" s="19" t="str">
        <f t="shared" si="4"/>
        <v/>
      </c>
      <c r="J18" s="19" t="str">
        <f t="shared" si="5"/>
        <v/>
      </c>
      <c r="K18" s="19" t="str">
        <f t="shared" si="6"/>
        <v/>
      </c>
      <c r="L18" s="19" t="str">
        <f t="shared" si="7"/>
        <v/>
      </c>
      <c r="M18" s="19" t="str">
        <f t="shared" si="8"/>
        <v/>
      </c>
      <c r="N18" s="19"/>
      <c r="O18" s="19"/>
      <c r="P18" s="19"/>
      <c r="Q18" s="19"/>
      <c r="R18" s="19" t="str">
        <f t="shared" si="9"/>
        <v/>
      </c>
      <c r="S18" s="19"/>
      <c r="T18" s="19" t="str">
        <f t="shared" si="10"/>
        <v/>
      </c>
      <c r="U18" s="19" t="str">
        <f t="shared" si="11"/>
        <v/>
      </c>
      <c r="V18" s="19"/>
      <c r="W18" s="19"/>
      <c r="X18" s="19"/>
      <c r="Y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</row>
    <row r="19" spans="1:51" ht="11.25" customHeight="1" thickBot="1" x14ac:dyDescent="0.2">
      <c r="A19" s="91">
        <v>3</v>
      </c>
      <c r="B19" s="9" t="str">
        <f t="shared" si="12"/>
        <v/>
      </c>
      <c r="C19" s="12" t="str">
        <f t="shared" si="13"/>
        <v/>
      </c>
      <c r="D19" s="181" t="str">
        <f t="shared" si="14"/>
        <v/>
      </c>
      <c r="E19" s="9" t="str">
        <f t="shared" si="0"/>
        <v/>
      </c>
      <c r="F19" s="9" t="str">
        <f t="shared" si="1"/>
        <v/>
      </c>
      <c r="G19" s="9" t="str">
        <f t="shared" si="2"/>
        <v/>
      </c>
      <c r="H19" s="9" t="str">
        <f t="shared" si="3"/>
        <v/>
      </c>
      <c r="I19" s="48" t="str">
        <f t="shared" si="4"/>
        <v/>
      </c>
      <c r="J19" s="48" t="str">
        <f t="shared" si="5"/>
        <v/>
      </c>
      <c r="K19" s="48" t="str">
        <f t="shared" si="6"/>
        <v/>
      </c>
      <c r="L19" s="48" t="str">
        <f t="shared" si="7"/>
        <v/>
      </c>
      <c r="M19" s="48" t="str">
        <f t="shared" si="8"/>
        <v/>
      </c>
      <c r="N19" s="48"/>
      <c r="O19" s="48"/>
      <c r="P19" s="48"/>
      <c r="Q19" s="48"/>
      <c r="R19" s="48" t="str">
        <f t="shared" si="9"/>
        <v/>
      </c>
      <c r="S19" s="48"/>
      <c r="T19" s="48" t="str">
        <f t="shared" si="10"/>
        <v/>
      </c>
      <c r="U19" s="48" t="str">
        <f t="shared" si="11"/>
        <v/>
      </c>
      <c r="V19" s="48"/>
      <c r="W19" s="48"/>
      <c r="X19" s="48"/>
      <c r="Y19" s="48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</row>
    <row r="20" spans="1:51" ht="11.25" customHeight="1" thickTop="1" x14ac:dyDescent="0.15">
      <c r="A20" s="114" t="s">
        <v>93</v>
      </c>
      <c r="B20" s="30" t="s">
        <v>3</v>
      </c>
      <c r="C20" s="10" t="str">
        <f t="shared" si="13"/>
        <v/>
      </c>
      <c r="D20" s="182" t="s">
        <v>3</v>
      </c>
      <c r="E20" s="30" t="s">
        <v>3</v>
      </c>
      <c r="F20" s="30" t="s">
        <v>3</v>
      </c>
      <c r="G20" s="30" t="s">
        <v>3</v>
      </c>
      <c r="H20" s="30" t="s">
        <v>3</v>
      </c>
      <c r="I20" s="30" t="s">
        <v>3</v>
      </c>
      <c r="J20" s="30" t="s">
        <v>3</v>
      </c>
      <c r="K20" s="30" t="s">
        <v>3</v>
      </c>
      <c r="L20" s="30" t="s">
        <v>3</v>
      </c>
      <c r="M20" s="30" t="s">
        <v>3</v>
      </c>
      <c r="N20" s="30"/>
      <c r="O20" s="30"/>
      <c r="P20" s="30"/>
      <c r="Q20" s="30"/>
      <c r="R20" s="30" t="s">
        <v>3</v>
      </c>
      <c r="S20" s="30"/>
      <c r="T20" s="30" t="s">
        <v>3</v>
      </c>
      <c r="U20" s="30" t="s">
        <v>3</v>
      </c>
      <c r="V20" s="30"/>
      <c r="W20" s="30"/>
      <c r="X20" s="30"/>
      <c r="Y20" s="30"/>
      <c r="AB20" s="177" t="s">
        <v>3</v>
      </c>
      <c r="AC20" s="176" t="str">
        <f>IF(COUNT(AC8:AC19)=0,"",SUM(AC8:AC19))</f>
        <v/>
      </c>
      <c r="AD20" s="176"/>
      <c r="AE20" s="177" t="s">
        <v>3</v>
      </c>
      <c r="AF20" s="177" t="s">
        <v>3</v>
      </c>
      <c r="AG20" s="177" t="s">
        <v>3</v>
      </c>
      <c r="AH20" s="177" t="s">
        <v>3</v>
      </c>
      <c r="AI20" s="177" t="s">
        <v>3</v>
      </c>
      <c r="AJ20" s="177" t="s">
        <v>3</v>
      </c>
      <c r="AK20" s="177" t="s">
        <v>3</v>
      </c>
      <c r="AL20" s="177" t="s">
        <v>3</v>
      </c>
      <c r="AM20" s="177" t="s">
        <v>3</v>
      </c>
      <c r="AN20" s="177" t="s">
        <v>3</v>
      </c>
      <c r="AO20" s="177" t="s">
        <v>3</v>
      </c>
      <c r="AP20" s="177" t="s">
        <v>3</v>
      </c>
      <c r="AQ20" s="177" t="s">
        <v>3</v>
      </c>
      <c r="AR20" s="177" t="s">
        <v>3</v>
      </c>
      <c r="AS20" s="177" t="s">
        <v>3</v>
      </c>
      <c r="AT20" s="177" t="s">
        <v>3</v>
      </c>
      <c r="AU20" s="177" t="s">
        <v>3</v>
      </c>
      <c r="AV20" s="177" t="s">
        <v>3</v>
      </c>
      <c r="AW20" s="177" t="s">
        <v>3</v>
      </c>
      <c r="AX20" s="177" t="s">
        <v>3</v>
      </c>
      <c r="AY20" s="177" t="s">
        <v>3</v>
      </c>
    </row>
    <row r="21" spans="1:51" ht="11.25" customHeight="1" x14ac:dyDescent="0.15">
      <c r="A21" s="83" t="s">
        <v>94</v>
      </c>
      <c r="B21" s="9" t="str">
        <f t="shared" ref="B21:B23" si="15">IF(AB21="","",TEXT(ROUND(AB21,(IF(B$6="",100,B$6)-1)-INT(LOG(ABS(AB21)+(AB21=0)))),"#,##0"&amp;IF(INT(LOG(ABS(ROUND(AB21,(IF(B$6="",100,B$6)-1)-INT(LOG(ABS(AB21)+(AB21=0)))))+(ROUND(AB21,(IF(B$6="",100,B$6)-1)-INT(LOG(ABS(AB21)+(AB21=0))))=0)))+1&gt;=IF(B$6="",100,B$6),"",IF(B$7&gt;0,".","")&amp;REPT("0",IF(IF(B$6="",100,B$6)-INT(LOG(ABS(ROUND(AB21,(IF(B$6="",100,B$6)-1)-INT(LOG(ABS(AB21)+(AB21=0)))))+(ROUND(AB21,(IF(B$6="",100,B$6)-1)-INT(LOG(ABS(AB21)+(AB21=0))))=0)))-1&gt;B$7,B$7,IF(B$6="",100,B$6)-INT(LOG(ABS(ROUND(AB21,(IF(B$6="",100,B$6)-1)-INT(LOG(ABS(AB21)+(AB21=0)))))+(ROUND(AB21,(IF(B$6="",100,B$6)-1)-INT(LOG(ABS(AB21)+(AB21=0))))=0)))-1)))))</f>
        <v/>
      </c>
      <c r="C21" s="9" t="str">
        <f t="shared" si="13"/>
        <v/>
      </c>
      <c r="D21" s="183" t="s">
        <v>3</v>
      </c>
      <c r="E21" s="9" t="str">
        <f t="shared" ref="E21:M23" si="16">IF(AE21="","",TEXT(ROUND(AE21,(IF(E$6="",100,E$6)-1)-INT(LOG(ABS(AE21)+(AE21=0)))),"#,##0"&amp;IF(INT(LOG(ABS(ROUND(AE21,(IF(E$6="",100,E$6)-1)-INT(LOG(ABS(AE21)+(AE21=0)))))+(ROUND(AE21,(IF(E$6="",100,E$6)-1)-INT(LOG(ABS(AE21)+(AE21=0))))=0)))+1&gt;=IF(E$6="",100,E$6),"",IF(E$7&gt;0,".","")&amp;REPT("0",IF(IF(E$6="",100,E$6)-INT(LOG(ABS(ROUND(AE21,(IF(E$6="",100,E$6)-1)-INT(LOG(ABS(AE21)+(AE21=0)))))+(ROUND(AE21,(IF(E$6="",100,E$6)-1)-INT(LOG(ABS(AE21)+(AE21=0))))=0)))-1&gt;E$7,E$7,IF(E$6="",100,E$6)-INT(LOG(ABS(ROUND(AE21,(IF(E$6="",100,E$6)-1)-INT(LOG(ABS(AE21)+(AE21=0)))))+(ROUND(AE21,(IF(E$6="",100,E$6)-1)-INT(LOG(ABS(AE21)+(AE21=0))))=0)))-1)))))</f>
        <v/>
      </c>
      <c r="F21" s="9" t="str">
        <f t="shared" si="16"/>
        <v/>
      </c>
      <c r="G21" s="9" t="str">
        <f t="shared" si="16"/>
        <v/>
      </c>
      <c r="H21" s="9" t="str">
        <f t="shared" si="16"/>
        <v/>
      </c>
      <c r="I21" s="19" t="str">
        <f t="shared" si="16"/>
        <v/>
      </c>
      <c r="J21" s="19" t="str">
        <f t="shared" si="16"/>
        <v/>
      </c>
      <c r="K21" s="19" t="str">
        <f t="shared" si="16"/>
        <v/>
      </c>
      <c r="L21" s="19" t="str">
        <f t="shared" si="16"/>
        <v/>
      </c>
      <c r="M21" s="19" t="str">
        <f t="shared" si="16"/>
        <v/>
      </c>
      <c r="N21" s="19"/>
      <c r="O21" s="19"/>
      <c r="P21" s="19"/>
      <c r="Q21" s="19"/>
      <c r="R21" s="19" t="str">
        <f t="shared" ref="R21:U23" si="17">IF(AR21="","",TEXT(ROUND(AR21,(IF(R$6="",100,R$6)-1)-INT(LOG(ABS(AR21)+(AR21=0)))),"#,##0"&amp;IF(INT(LOG(ABS(ROUND(AR21,(IF(R$6="",100,R$6)-1)-INT(LOG(ABS(AR21)+(AR21=0)))))+(ROUND(AR21,(IF(R$6="",100,R$6)-1)-INT(LOG(ABS(AR21)+(AR21=0))))=0)))+1&gt;=IF(R$6="",100,R$6),"",IF(R$7&gt;0,".","")&amp;REPT("0",IF(IF(R$6="",100,R$6)-INT(LOG(ABS(ROUND(AR21,(IF(R$6="",100,R$6)-1)-INT(LOG(ABS(AR21)+(AR21=0)))))+(ROUND(AR21,(IF(R$6="",100,R$6)-1)-INT(LOG(ABS(AR21)+(AR21=0))))=0)))-1&gt;R$7,R$7,IF(R$6="",100,R$6)-INT(LOG(ABS(ROUND(AR21,(IF(R$6="",100,R$6)-1)-INT(LOG(ABS(AR21)+(AR21=0)))))+(ROUND(AR21,(IF(R$6="",100,R$6)-1)-INT(LOG(ABS(AR21)+(AR21=0))))=0)))-1)))))</f>
        <v/>
      </c>
      <c r="S21" s="19"/>
      <c r="T21" s="19" t="str">
        <f t="shared" si="17"/>
        <v/>
      </c>
      <c r="U21" s="19" t="str">
        <f t="shared" si="17"/>
        <v/>
      </c>
      <c r="V21" s="19"/>
      <c r="W21" s="19"/>
      <c r="X21" s="19"/>
      <c r="Y21" s="19"/>
      <c r="AB21" s="176" t="str">
        <f>IF(COUNT(AB8:AB19)=0,"",AVERAGE(AB8:AB19))</f>
        <v/>
      </c>
      <c r="AC21" s="176" t="str">
        <f t="shared" ref="AC21:AY21" si="18">IF(COUNT(AC8:AC19)=0,"",AVERAGE(AC8:AC19))</f>
        <v/>
      </c>
      <c r="AD21" s="176"/>
      <c r="AE21" s="176" t="str">
        <f t="shared" si="18"/>
        <v/>
      </c>
      <c r="AF21" s="176" t="str">
        <f t="shared" si="18"/>
        <v/>
      </c>
      <c r="AG21" s="176" t="str">
        <f t="shared" si="18"/>
        <v/>
      </c>
      <c r="AH21" s="176" t="str">
        <f t="shared" si="18"/>
        <v/>
      </c>
      <c r="AI21" s="176" t="str">
        <f t="shared" si="18"/>
        <v/>
      </c>
      <c r="AJ21" s="176" t="str">
        <f t="shared" si="18"/>
        <v/>
      </c>
      <c r="AK21" s="176" t="str">
        <f t="shared" si="18"/>
        <v/>
      </c>
      <c r="AL21" s="176" t="str">
        <f t="shared" si="18"/>
        <v/>
      </c>
      <c r="AM21" s="176" t="str">
        <f t="shared" si="18"/>
        <v/>
      </c>
      <c r="AN21" s="176" t="str">
        <f t="shared" si="18"/>
        <v/>
      </c>
      <c r="AO21" s="176" t="str">
        <f t="shared" si="18"/>
        <v/>
      </c>
      <c r="AP21" s="176" t="str">
        <f t="shared" si="18"/>
        <v/>
      </c>
      <c r="AQ21" s="176" t="str">
        <f t="shared" si="18"/>
        <v/>
      </c>
      <c r="AR21" s="176" t="str">
        <f t="shared" si="18"/>
        <v/>
      </c>
      <c r="AS21" s="176" t="str">
        <f t="shared" si="18"/>
        <v/>
      </c>
      <c r="AT21" s="176" t="str">
        <f t="shared" si="18"/>
        <v/>
      </c>
      <c r="AU21" s="176" t="str">
        <f t="shared" si="18"/>
        <v/>
      </c>
      <c r="AV21" s="176" t="str">
        <f t="shared" si="18"/>
        <v/>
      </c>
      <c r="AW21" s="176" t="str">
        <f t="shared" si="18"/>
        <v/>
      </c>
      <c r="AX21" s="176" t="str">
        <f t="shared" si="18"/>
        <v/>
      </c>
      <c r="AY21" s="176" t="str">
        <f t="shared" si="18"/>
        <v/>
      </c>
    </row>
    <row r="22" spans="1:51" ht="11.25" customHeight="1" x14ac:dyDescent="0.15">
      <c r="A22" s="83" t="s">
        <v>95</v>
      </c>
      <c r="B22" s="9" t="str">
        <f t="shared" si="15"/>
        <v/>
      </c>
      <c r="C22" s="9" t="str">
        <f t="shared" si="13"/>
        <v/>
      </c>
      <c r="D22" s="183" t="s">
        <v>3</v>
      </c>
      <c r="E22" s="9" t="str">
        <f t="shared" si="16"/>
        <v/>
      </c>
      <c r="F22" s="9" t="str">
        <f t="shared" si="16"/>
        <v/>
      </c>
      <c r="G22" s="9" t="str">
        <f t="shared" si="16"/>
        <v/>
      </c>
      <c r="H22" s="9" t="str">
        <f t="shared" si="16"/>
        <v/>
      </c>
      <c r="I22" s="19" t="str">
        <f t="shared" si="16"/>
        <v/>
      </c>
      <c r="J22" s="19" t="str">
        <f t="shared" si="16"/>
        <v/>
      </c>
      <c r="K22" s="19" t="str">
        <f t="shared" si="16"/>
        <v/>
      </c>
      <c r="L22" s="19" t="str">
        <f t="shared" si="16"/>
        <v/>
      </c>
      <c r="M22" s="19" t="str">
        <f t="shared" si="16"/>
        <v/>
      </c>
      <c r="N22" s="19"/>
      <c r="O22" s="19"/>
      <c r="P22" s="19"/>
      <c r="Q22" s="19"/>
      <c r="R22" s="19" t="str">
        <f t="shared" si="17"/>
        <v/>
      </c>
      <c r="S22" s="19"/>
      <c r="T22" s="19" t="str">
        <f t="shared" si="17"/>
        <v/>
      </c>
      <c r="U22" s="19" t="str">
        <f t="shared" si="17"/>
        <v/>
      </c>
      <c r="V22" s="19"/>
      <c r="W22" s="19"/>
      <c r="X22" s="19"/>
      <c r="Y22" s="19"/>
      <c r="AB22" s="176" t="str">
        <f>IF(COUNT(AB8:AB19)=0,"",MAX(AB8:AB19))</f>
        <v/>
      </c>
      <c r="AC22" s="176" t="str">
        <f t="shared" ref="AC22:AY22" si="19">IF(COUNT(AC8:AC19)=0,"",MAX(AC8:AC19))</f>
        <v/>
      </c>
      <c r="AD22" s="176"/>
      <c r="AE22" s="176" t="str">
        <f t="shared" si="19"/>
        <v/>
      </c>
      <c r="AF22" s="176" t="str">
        <f t="shared" si="19"/>
        <v/>
      </c>
      <c r="AG22" s="176" t="str">
        <f t="shared" si="19"/>
        <v/>
      </c>
      <c r="AH22" s="176" t="str">
        <f t="shared" si="19"/>
        <v/>
      </c>
      <c r="AI22" s="176" t="str">
        <f t="shared" si="19"/>
        <v/>
      </c>
      <c r="AJ22" s="176" t="str">
        <f t="shared" si="19"/>
        <v/>
      </c>
      <c r="AK22" s="176" t="str">
        <f t="shared" si="19"/>
        <v/>
      </c>
      <c r="AL22" s="176" t="str">
        <f t="shared" si="19"/>
        <v/>
      </c>
      <c r="AM22" s="176" t="str">
        <f t="shared" si="19"/>
        <v/>
      </c>
      <c r="AN22" s="176" t="str">
        <f t="shared" si="19"/>
        <v/>
      </c>
      <c r="AO22" s="176" t="str">
        <f t="shared" si="19"/>
        <v/>
      </c>
      <c r="AP22" s="176" t="str">
        <f t="shared" si="19"/>
        <v/>
      </c>
      <c r="AQ22" s="176" t="str">
        <f t="shared" si="19"/>
        <v/>
      </c>
      <c r="AR22" s="176" t="str">
        <f t="shared" si="19"/>
        <v/>
      </c>
      <c r="AS22" s="176" t="str">
        <f t="shared" si="19"/>
        <v/>
      </c>
      <c r="AT22" s="176" t="str">
        <f t="shared" si="19"/>
        <v/>
      </c>
      <c r="AU22" s="176" t="str">
        <f t="shared" si="19"/>
        <v/>
      </c>
      <c r="AV22" s="176" t="str">
        <f t="shared" si="19"/>
        <v/>
      </c>
      <c r="AW22" s="176" t="str">
        <f t="shared" si="19"/>
        <v/>
      </c>
      <c r="AX22" s="176" t="str">
        <f t="shared" si="19"/>
        <v/>
      </c>
      <c r="AY22" s="176" t="str">
        <f t="shared" si="19"/>
        <v/>
      </c>
    </row>
    <row r="23" spans="1:51" ht="11.25" customHeight="1" x14ac:dyDescent="0.15">
      <c r="A23" s="83" t="s">
        <v>96</v>
      </c>
      <c r="B23" s="9" t="str">
        <f t="shared" si="15"/>
        <v/>
      </c>
      <c r="C23" s="9" t="str">
        <f t="shared" si="13"/>
        <v/>
      </c>
      <c r="D23" s="183" t="s">
        <v>3</v>
      </c>
      <c r="E23" s="9" t="str">
        <f t="shared" si="16"/>
        <v/>
      </c>
      <c r="F23" s="9" t="str">
        <f t="shared" si="16"/>
        <v/>
      </c>
      <c r="G23" s="9" t="str">
        <f t="shared" si="16"/>
        <v/>
      </c>
      <c r="H23" s="9" t="str">
        <f t="shared" si="16"/>
        <v/>
      </c>
      <c r="I23" s="19" t="str">
        <f t="shared" si="16"/>
        <v/>
      </c>
      <c r="J23" s="19" t="str">
        <f t="shared" si="16"/>
        <v/>
      </c>
      <c r="K23" s="19" t="str">
        <f t="shared" si="16"/>
        <v/>
      </c>
      <c r="L23" s="19" t="str">
        <f t="shared" si="16"/>
        <v/>
      </c>
      <c r="M23" s="19" t="str">
        <f t="shared" si="16"/>
        <v/>
      </c>
      <c r="N23" s="19"/>
      <c r="O23" s="19"/>
      <c r="P23" s="19"/>
      <c r="Q23" s="19"/>
      <c r="R23" s="19" t="str">
        <f t="shared" si="17"/>
        <v/>
      </c>
      <c r="S23" s="19"/>
      <c r="T23" s="19" t="str">
        <f t="shared" si="17"/>
        <v/>
      </c>
      <c r="U23" s="19" t="str">
        <f t="shared" si="17"/>
        <v/>
      </c>
      <c r="V23" s="19"/>
      <c r="W23" s="19"/>
      <c r="X23" s="19"/>
      <c r="Y23" s="19"/>
      <c r="AB23" s="176" t="str">
        <f>IF(COUNT(AB8:AB19)=0,"",MIN(AB8:AB19))</f>
        <v/>
      </c>
      <c r="AC23" s="176" t="str">
        <f t="shared" ref="AC23:AY23" si="20">IF(COUNT(AC8:AC19)=0,"",MIN(AC8:AC19))</f>
        <v/>
      </c>
      <c r="AD23" s="176"/>
      <c r="AE23" s="176" t="str">
        <f t="shared" si="20"/>
        <v/>
      </c>
      <c r="AF23" s="176" t="str">
        <f t="shared" si="20"/>
        <v/>
      </c>
      <c r="AG23" s="176" t="str">
        <f t="shared" si="20"/>
        <v/>
      </c>
      <c r="AH23" s="176" t="str">
        <f t="shared" si="20"/>
        <v/>
      </c>
      <c r="AI23" s="176" t="str">
        <f t="shared" si="20"/>
        <v/>
      </c>
      <c r="AJ23" s="176" t="str">
        <f t="shared" si="20"/>
        <v/>
      </c>
      <c r="AK23" s="176" t="str">
        <f t="shared" si="20"/>
        <v/>
      </c>
      <c r="AL23" s="176" t="str">
        <f t="shared" si="20"/>
        <v/>
      </c>
      <c r="AM23" s="176" t="str">
        <f t="shared" si="20"/>
        <v/>
      </c>
      <c r="AN23" s="176" t="str">
        <f t="shared" si="20"/>
        <v/>
      </c>
      <c r="AO23" s="176" t="str">
        <f t="shared" si="20"/>
        <v/>
      </c>
      <c r="AP23" s="176" t="str">
        <f t="shared" si="20"/>
        <v/>
      </c>
      <c r="AQ23" s="176" t="str">
        <f t="shared" si="20"/>
        <v/>
      </c>
      <c r="AR23" s="176" t="str">
        <f t="shared" si="20"/>
        <v/>
      </c>
      <c r="AS23" s="176" t="str">
        <f t="shared" si="20"/>
        <v/>
      </c>
      <c r="AT23" s="176" t="str">
        <f t="shared" si="20"/>
        <v/>
      </c>
      <c r="AU23" s="176" t="str">
        <f t="shared" si="20"/>
        <v/>
      </c>
      <c r="AV23" s="176" t="str">
        <f t="shared" si="20"/>
        <v/>
      </c>
      <c r="AW23" s="176" t="str">
        <f t="shared" si="20"/>
        <v/>
      </c>
      <c r="AX23" s="176" t="str">
        <f t="shared" si="20"/>
        <v/>
      </c>
      <c r="AY23" s="176" t="str">
        <f t="shared" si="20"/>
        <v/>
      </c>
    </row>
  </sheetData>
  <mergeCells count="11">
    <mergeCell ref="A3:A4"/>
    <mergeCell ref="B3:B4"/>
    <mergeCell ref="AB3:AB4"/>
    <mergeCell ref="AE3:AE4"/>
    <mergeCell ref="AF3:AY3"/>
    <mergeCell ref="E3:E4"/>
    <mergeCell ref="C3:C4"/>
    <mergeCell ref="F3:Y3"/>
    <mergeCell ref="AC3:AC4"/>
    <mergeCell ref="D3:D4"/>
    <mergeCell ref="AD3:AD4"/>
  </mergeCells>
  <phoneticPr fontId="5"/>
  <conditionalFormatting sqref="AB21:AY23 AE20:AY20 I20:Y20">
    <cfRule type="expression" dxfId="32" priority="9">
      <formula>INDIRECT(ADDRESS(ROW(),COLUMN()))=TRUNC(INDIRECT(ADDRESS(ROW(),COLUMN())))</formula>
    </cfRule>
  </conditionalFormatting>
  <conditionalFormatting sqref="B20">
    <cfRule type="expression" dxfId="31" priority="3">
      <formula>INDIRECT(ADDRESS(ROW(),COLUMN()))=TRUNC(INDIRECT(ADDRESS(ROW(),COLUMN())))</formula>
    </cfRule>
  </conditionalFormatting>
  <conditionalFormatting sqref="AB20">
    <cfRule type="expression" dxfId="30" priority="2">
      <formula>INDIRECT(ADDRESS(ROW(),COLUMN()))=TRUNC(INDIRECT(ADDRESS(ROW(),COLUMN())))</formula>
    </cfRule>
  </conditionalFormatting>
  <conditionalFormatting sqref="E20:H20">
    <cfRule type="expression" dxfId="29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D8:D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3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1" width="6.125" style="7" customWidth="1"/>
    <col min="2" max="2" width="8" style="7" customWidth="1"/>
    <col min="3" max="3" width="5.125" style="7" customWidth="1"/>
    <col min="4" max="8" width="3.625" style="7" customWidth="1"/>
    <col min="9" max="11" width="4.625" style="7" customWidth="1"/>
    <col min="12" max="12" width="8" style="7" customWidth="1"/>
    <col min="13" max="25" width="4.625" style="7" customWidth="1"/>
    <col min="26" max="26" width="22.375" style="7" customWidth="1"/>
    <col min="27" max="51" width="4.625" style="7" customWidth="1"/>
    <col min="52" max="16384" width="9" style="7"/>
  </cols>
  <sheetData>
    <row r="1" spans="1:56" s="6" customFormat="1" ht="2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V1" s="21"/>
      <c r="X1" s="21"/>
      <c r="Y1" s="21"/>
    </row>
    <row r="2" spans="1:56" s="6" customFormat="1" ht="21" customHeight="1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92"/>
      <c r="Q2" s="24"/>
      <c r="V2" s="24"/>
      <c r="X2" s="21"/>
      <c r="Y2" s="14"/>
      <c r="Z2" s="14"/>
      <c r="AB2" s="31" t="s">
        <v>36</v>
      </c>
      <c r="AC2" s="49"/>
      <c r="AD2" s="184"/>
      <c r="AE2" s="92"/>
    </row>
    <row r="3" spans="1:56" s="6" customFormat="1" ht="12" customHeight="1" x14ac:dyDescent="0.15">
      <c r="A3" s="189" t="s">
        <v>23</v>
      </c>
      <c r="B3" s="200"/>
      <c r="C3" s="200"/>
      <c r="D3" s="200" t="s">
        <v>232</v>
      </c>
      <c r="E3" s="200"/>
      <c r="F3" s="203" t="s">
        <v>103</v>
      </c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5"/>
      <c r="AB3" s="200" t="s">
        <v>146</v>
      </c>
      <c r="AC3" s="200" t="s">
        <v>100</v>
      </c>
      <c r="AD3" s="200" t="s">
        <v>233</v>
      </c>
      <c r="AE3" s="200" t="s">
        <v>97</v>
      </c>
      <c r="AF3" s="203" t="s">
        <v>103</v>
      </c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5"/>
    </row>
    <row r="4" spans="1:56" s="15" customFormat="1" ht="48" customHeight="1" x14ac:dyDescent="0.15">
      <c r="A4" s="190"/>
      <c r="B4" s="201"/>
      <c r="C4" s="202"/>
      <c r="D4" s="202"/>
      <c r="E4" s="202"/>
      <c r="F4" s="85" t="s">
        <v>79</v>
      </c>
      <c r="G4" s="85" t="s">
        <v>80</v>
      </c>
      <c r="H4" s="86" t="s">
        <v>81</v>
      </c>
      <c r="I4" s="86" t="s">
        <v>82</v>
      </c>
      <c r="J4" s="86" t="s">
        <v>83</v>
      </c>
      <c r="K4" s="86" t="s">
        <v>84</v>
      </c>
      <c r="L4" s="87" t="s">
        <v>85</v>
      </c>
      <c r="M4" s="87" t="s">
        <v>6</v>
      </c>
      <c r="N4" s="52" t="s">
        <v>116</v>
      </c>
      <c r="O4" s="52" t="s">
        <v>117</v>
      </c>
      <c r="P4" s="52" t="s">
        <v>118</v>
      </c>
      <c r="Q4" s="87" t="s">
        <v>10</v>
      </c>
      <c r="R4" s="87" t="s">
        <v>7</v>
      </c>
      <c r="S4" s="87" t="s">
        <v>86</v>
      </c>
      <c r="T4" s="8"/>
      <c r="U4" s="87"/>
      <c r="V4" s="87"/>
      <c r="W4" s="87"/>
      <c r="X4" s="87"/>
      <c r="Y4" s="87"/>
      <c r="AB4" s="201"/>
      <c r="AC4" s="202"/>
      <c r="AD4" s="202"/>
      <c r="AE4" s="202"/>
      <c r="AF4" s="85" t="s">
        <v>79</v>
      </c>
      <c r="AG4" s="85" t="s">
        <v>80</v>
      </c>
      <c r="AH4" s="86" t="s">
        <v>81</v>
      </c>
      <c r="AI4" s="86" t="s">
        <v>82</v>
      </c>
      <c r="AJ4" s="86" t="s">
        <v>83</v>
      </c>
      <c r="AK4" s="86" t="s">
        <v>84</v>
      </c>
      <c r="AL4" s="87" t="s">
        <v>85</v>
      </c>
      <c r="AM4" s="87" t="s">
        <v>6</v>
      </c>
      <c r="AN4" s="52" t="s">
        <v>116</v>
      </c>
      <c r="AO4" s="52" t="s">
        <v>117</v>
      </c>
      <c r="AP4" s="52" t="s">
        <v>118</v>
      </c>
      <c r="AQ4" s="87" t="s">
        <v>10</v>
      </c>
      <c r="AR4" s="87" t="s">
        <v>7</v>
      </c>
      <c r="AS4" s="87" t="s">
        <v>86</v>
      </c>
      <c r="AT4" s="8" t="s">
        <v>8</v>
      </c>
      <c r="AU4" s="87" t="s">
        <v>9</v>
      </c>
      <c r="AV4" s="87" t="s">
        <v>11</v>
      </c>
      <c r="AW4" s="87" t="s">
        <v>14</v>
      </c>
      <c r="AX4" s="87" t="s">
        <v>12</v>
      </c>
      <c r="AY4" s="87" t="s">
        <v>13</v>
      </c>
    </row>
    <row r="5" spans="1:56" ht="12" x14ac:dyDescent="0.15">
      <c r="A5" s="26"/>
      <c r="B5" s="27"/>
      <c r="C5" s="27"/>
      <c r="D5" s="175"/>
      <c r="E5" s="27"/>
      <c r="F5" s="27" t="s">
        <v>88</v>
      </c>
      <c r="G5" s="27" t="s">
        <v>89</v>
      </c>
      <c r="H5" s="27"/>
      <c r="I5" s="27" t="s">
        <v>90</v>
      </c>
      <c r="J5" s="27" t="s">
        <v>90</v>
      </c>
      <c r="K5" s="27" t="s">
        <v>90</v>
      </c>
      <c r="L5" s="27" t="s">
        <v>91</v>
      </c>
      <c r="M5" s="27" t="s">
        <v>90</v>
      </c>
      <c r="N5" s="27" t="s">
        <v>90</v>
      </c>
      <c r="O5" s="27" t="s">
        <v>90</v>
      </c>
      <c r="P5" s="27" t="s">
        <v>90</v>
      </c>
      <c r="Q5" s="27" t="s">
        <v>90</v>
      </c>
      <c r="R5" s="27" t="s">
        <v>90</v>
      </c>
      <c r="S5" s="27" t="s">
        <v>90</v>
      </c>
      <c r="T5" s="2"/>
      <c r="U5" s="27"/>
      <c r="V5" s="27"/>
      <c r="W5" s="27"/>
      <c r="X5" s="27"/>
      <c r="Y5" s="27"/>
      <c r="Z5" s="88"/>
      <c r="AA5" s="89"/>
      <c r="AB5" s="28" t="s">
        <v>87</v>
      </c>
      <c r="AC5" s="28" t="s">
        <v>99</v>
      </c>
      <c r="AD5" s="173"/>
      <c r="AE5" s="28" t="s">
        <v>98</v>
      </c>
      <c r="AF5" s="28" t="s">
        <v>88</v>
      </c>
      <c r="AG5" s="28" t="s">
        <v>89</v>
      </c>
      <c r="AH5" s="28"/>
      <c r="AI5" s="28" t="s">
        <v>90</v>
      </c>
      <c r="AJ5" s="28" t="s">
        <v>90</v>
      </c>
      <c r="AK5" s="28" t="s">
        <v>90</v>
      </c>
      <c r="AL5" s="28" t="s">
        <v>91</v>
      </c>
      <c r="AM5" s="28" t="s">
        <v>90</v>
      </c>
      <c r="AN5" s="28" t="s">
        <v>90</v>
      </c>
      <c r="AO5" s="28" t="s">
        <v>90</v>
      </c>
      <c r="AP5" s="28" t="s">
        <v>90</v>
      </c>
      <c r="AQ5" s="28" t="s">
        <v>90</v>
      </c>
      <c r="AR5" s="28" t="s">
        <v>90</v>
      </c>
      <c r="AS5" s="28" t="s">
        <v>90</v>
      </c>
      <c r="AT5" s="107" t="s">
        <v>101</v>
      </c>
      <c r="AU5" s="28" t="s">
        <v>90</v>
      </c>
      <c r="AV5" s="28" t="s">
        <v>90</v>
      </c>
      <c r="AW5" s="28" t="s">
        <v>90</v>
      </c>
      <c r="AX5" s="28" t="s">
        <v>90</v>
      </c>
      <c r="AY5" s="28" t="s">
        <v>90</v>
      </c>
    </row>
    <row r="6" spans="1:56" ht="11.25" customHeight="1" x14ac:dyDescent="0.15">
      <c r="A6" s="93" t="s">
        <v>92</v>
      </c>
      <c r="B6" s="35"/>
      <c r="C6" s="35"/>
      <c r="D6" s="35"/>
      <c r="E6" s="35"/>
      <c r="F6" s="35"/>
      <c r="G6" s="35"/>
      <c r="H6" s="35"/>
      <c r="I6" s="35">
        <v>3</v>
      </c>
      <c r="J6" s="35">
        <v>3</v>
      </c>
      <c r="K6" s="35">
        <v>3</v>
      </c>
      <c r="L6" s="35">
        <v>2</v>
      </c>
      <c r="M6" s="35">
        <v>3</v>
      </c>
      <c r="N6" s="35">
        <v>3</v>
      </c>
      <c r="O6" s="35">
        <v>3</v>
      </c>
      <c r="P6" s="35">
        <v>3</v>
      </c>
      <c r="Q6" s="35">
        <v>3</v>
      </c>
      <c r="R6" s="35">
        <v>3</v>
      </c>
      <c r="S6" s="35">
        <v>3</v>
      </c>
      <c r="T6" s="35"/>
      <c r="U6" s="35"/>
      <c r="V6" s="35"/>
      <c r="W6" s="35"/>
      <c r="X6" s="35"/>
      <c r="Y6" s="35"/>
      <c r="Z6" s="32"/>
      <c r="AA6" s="36"/>
      <c r="AB6" s="43"/>
      <c r="AC6" s="43"/>
      <c r="AD6" s="174"/>
      <c r="AE6" s="43"/>
      <c r="AF6" s="42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  <c r="BA6" s="90"/>
      <c r="BB6" s="90"/>
      <c r="BC6" s="90"/>
      <c r="BD6" s="90"/>
    </row>
    <row r="7" spans="1:56" ht="11.25" customHeight="1" x14ac:dyDescent="0.15">
      <c r="A7" s="93" t="s">
        <v>30</v>
      </c>
      <c r="B7" s="34"/>
      <c r="C7" s="35"/>
      <c r="D7" s="35"/>
      <c r="E7" s="35"/>
      <c r="F7" s="35">
        <v>0</v>
      </c>
      <c r="G7" s="35">
        <v>0</v>
      </c>
      <c r="H7" s="35">
        <v>1</v>
      </c>
      <c r="I7" s="35">
        <v>1</v>
      </c>
      <c r="J7" s="35">
        <v>1</v>
      </c>
      <c r="K7" s="35">
        <v>1</v>
      </c>
      <c r="L7" s="35">
        <v>0</v>
      </c>
      <c r="M7" s="35">
        <v>1</v>
      </c>
      <c r="N7" s="35">
        <v>1</v>
      </c>
      <c r="O7" s="35">
        <v>1</v>
      </c>
      <c r="P7" s="35">
        <v>1</v>
      </c>
      <c r="Q7" s="35">
        <v>1</v>
      </c>
      <c r="R7" s="35">
        <v>1</v>
      </c>
      <c r="S7" s="35">
        <v>1</v>
      </c>
      <c r="T7" s="95"/>
      <c r="U7" s="35"/>
      <c r="V7" s="35"/>
      <c r="W7" s="35"/>
      <c r="X7" s="35"/>
      <c r="Y7" s="35"/>
      <c r="Z7" s="32"/>
      <c r="AA7" s="36"/>
      <c r="AB7" s="43"/>
      <c r="AC7" s="43"/>
      <c r="AD7" s="174"/>
      <c r="AE7" s="43"/>
      <c r="AF7" s="43"/>
      <c r="AG7" s="60"/>
      <c r="AH7" s="43"/>
      <c r="AI7" s="43"/>
      <c r="AJ7" s="43"/>
      <c r="AK7" s="43"/>
      <c r="AL7" s="43"/>
      <c r="AM7" s="43"/>
      <c r="AN7" s="43"/>
      <c r="AO7" s="43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88"/>
      <c r="BA7" s="13"/>
      <c r="BB7" s="13"/>
      <c r="BC7" s="13"/>
      <c r="BD7" s="13"/>
    </row>
    <row r="8" spans="1:56" ht="11.25" customHeight="1" x14ac:dyDescent="0.15">
      <c r="A8" s="91">
        <v>4</v>
      </c>
      <c r="B8" s="9"/>
      <c r="C8" s="9"/>
      <c r="D8" s="9" t="str">
        <f>IF(AD8="","",AD8)</f>
        <v/>
      </c>
      <c r="E8" s="9"/>
      <c r="F8" s="9" t="str">
        <f t="shared" ref="F8:F19" si="0">IF(AF8="","",TEXT(ROUND(AF8,(IF(F$6="",100,F$6)-1)-INT(LOG(ABS(AF8)+(AF8=0)))),"#,##0"&amp;IF(INT(LOG(ABS(ROUND(AF8,(IF(F$6="",100,F$6)-1)-INT(LOG(ABS(AF8)+(AF8=0)))))+(ROUND(AF8,(IF(F$6="",100,F$6)-1)-INT(LOG(ABS(AF8)+(AF8=0))))=0)))+1&gt;=IF(F$6="",100,F$6),"",IF(F$7&gt;0,".","")&amp;REPT("0",IF(IF(F$6="",100,F$6)-INT(LOG(ABS(ROUND(AF8,(IF(F$6="",100,F$6)-1)-INT(LOG(ABS(AF8)+(AF8=0)))))+(ROUND(AF8,(IF(F$6="",100,F$6)-1)-INT(LOG(ABS(AF8)+(AF8=0))))=0)))-1&gt;F$7,F$7,IF(F$6="",100,F$6)-INT(LOG(ABS(ROUND(AF8,(IF(F$6="",100,F$6)-1)-INT(LOG(ABS(AF8)+(AF8=0)))))+(ROUND(AF8,(IF(F$6="",100,F$6)-1)-INT(LOG(ABS(AF8)+(AF8=0))))=0)))-1)))))</f>
        <v/>
      </c>
      <c r="G8" s="9" t="str">
        <f t="shared" ref="G8:G19" si="1">IF(AG8="","",TEXT(ROUND(AG8,(IF(G$6="",100,G$6)-1)-INT(LOG(ABS(AG8)+(AG8=0)))),"#,##0"&amp;IF(INT(LOG(ABS(ROUND(AG8,(IF(G$6="",100,G$6)-1)-INT(LOG(ABS(AG8)+(AG8=0)))))+(ROUND(AG8,(IF(G$6="",100,G$6)-1)-INT(LOG(ABS(AG8)+(AG8=0))))=0)))+1&gt;=IF(G$6="",100,G$6),"",IF(G$7&gt;0,".","")&amp;REPT("0",IF(IF(G$6="",100,G$6)-INT(LOG(ABS(ROUND(AG8,(IF(G$6="",100,G$6)-1)-INT(LOG(ABS(AG8)+(AG8=0)))))+(ROUND(AG8,(IF(G$6="",100,G$6)-1)-INT(LOG(ABS(AG8)+(AG8=0))))=0)))-1&gt;G$7,G$7,IF(G$6="",100,G$6)-INT(LOG(ABS(ROUND(AG8,(IF(G$6="",100,G$6)-1)-INT(LOG(ABS(AG8)+(AG8=0)))))+(ROUND(AG8,(IF(G$6="",100,G$6)-1)-INT(LOG(ABS(AG8)+(AG8=0))))=0)))-1)))))</f>
        <v/>
      </c>
      <c r="H8" s="9" t="str">
        <f t="shared" ref="H8:H19" si="2">IF(AH8="","",TEXT(ROUND(AH8,(IF(H$6="",100,H$6)-1)-INT(LOG(ABS(AH8)+(AH8=0)))),"#,##0"&amp;IF(INT(LOG(ABS(ROUND(AH8,(IF(H$6="",100,H$6)-1)-INT(LOG(ABS(AH8)+(AH8=0)))))+(ROUND(AH8,(IF(H$6="",100,H$6)-1)-INT(LOG(ABS(AH8)+(AH8=0))))=0)))+1&gt;=IF(H$6="",100,H$6),"",IF(H$7&gt;0,".","")&amp;REPT("0",IF(IF(H$6="",100,H$6)-INT(LOG(ABS(ROUND(AH8,(IF(H$6="",100,H$6)-1)-INT(LOG(ABS(AH8)+(AH8=0)))))+(ROUND(AH8,(IF(H$6="",100,H$6)-1)-INT(LOG(ABS(AH8)+(AH8=0))))=0)))-1&gt;H$7,H$7,IF(H$6="",100,H$6)-INT(LOG(ABS(ROUND(AH8,(IF(H$6="",100,H$6)-1)-INT(LOG(ABS(AH8)+(AH8=0)))))+(ROUND(AH8,(IF(H$6="",100,H$6)-1)-INT(LOG(ABS(AH8)+(AH8=0))))=0)))-1)))))</f>
        <v/>
      </c>
      <c r="I8" s="19" t="str">
        <f t="shared" ref="I8:I19" si="3">IF(AI8="","",TEXT(ROUND(AI8,(IF(I$6="",100,I$6)-1)-INT(LOG(ABS(AI8)+(AI8=0)))),"#,##0"&amp;IF(INT(LOG(ABS(ROUND(AI8,(IF(I$6="",100,I$6)-1)-INT(LOG(ABS(AI8)+(AI8=0)))))+(ROUND(AI8,(IF(I$6="",100,I$6)-1)-INT(LOG(ABS(AI8)+(AI8=0))))=0)))+1&gt;=IF(I$6="",100,I$6),"",IF(I$7&gt;0,".","")&amp;REPT("0",IF(IF(I$6="",100,I$6)-INT(LOG(ABS(ROUND(AI8,(IF(I$6="",100,I$6)-1)-INT(LOG(ABS(AI8)+(AI8=0)))))+(ROUND(AI8,(IF(I$6="",100,I$6)-1)-INT(LOG(ABS(AI8)+(AI8=0))))=0)))-1&gt;I$7,I$7,IF(I$6="",100,I$6)-INT(LOG(ABS(ROUND(AI8,(IF(I$6="",100,I$6)-1)-INT(LOG(ABS(AI8)+(AI8=0)))))+(ROUND(AI8,(IF(I$6="",100,I$6)-1)-INT(LOG(ABS(AI8)+(AI8=0))))=0)))-1)))))</f>
        <v/>
      </c>
      <c r="J8" s="19" t="str">
        <f t="shared" ref="J8:J19" si="4">IF(AJ8="","",TEXT(ROUND(AJ8,(IF(J$6="",100,J$6)-1)-INT(LOG(ABS(AJ8)+(AJ8=0)))),"#,##0"&amp;IF(INT(LOG(ABS(ROUND(AJ8,(IF(J$6="",100,J$6)-1)-INT(LOG(ABS(AJ8)+(AJ8=0)))))+(ROUND(AJ8,(IF(J$6="",100,J$6)-1)-INT(LOG(ABS(AJ8)+(AJ8=0))))=0)))+1&gt;=IF(J$6="",100,J$6),"",IF(J$7&gt;0,".","")&amp;REPT("0",IF(IF(J$6="",100,J$6)-INT(LOG(ABS(ROUND(AJ8,(IF(J$6="",100,J$6)-1)-INT(LOG(ABS(AJ8)+(AJ8=0)))))+(ROUND(AJ8,(IF(J$6="",100,J$6)-1)-INT(LOG(ABS(AJ8)+(AJ8=0))))=0)))-1&gt;J$7,J$7,IF(J$6="",100,J$6)-INT(LOG(ABS(ROUND(AJ8,(IF(J$6="",100,J$6)-1)-INT(LOG(ABS(AJ8)+(AJ8=0)))))+(ROUND(AJ8,(IF(J$6="",100,J$6)-1)-INT(LOG(ABS(AJ8)+(AJ8=0))))=0)))-1)))))</f>
        <v/>
      </c>
      <c r="K8" s="19" t="str">
        <f t="shared" ref="K8:K19" si="5">IF(AK8="","",TEXT(ROUND(AK8,(IF(K$6="",100,K$6)-1)-INT(LOG(ABS(AK8)+(AK8=0)))),"#,##0"&amp;IF(INT(LOG(ABS(ROUND(AK8,(IF(K$6="",100,K$6)-1)-INT(LOG(ABS(AK8)+(AK8=0)))))+(ROUND(AK8,(IF(K$6="",100,K$6)-1)-INT(LOG(ABS(AK8)+(AK8=0))))=0)))+1&gt;=IF(K$6="",100,K$6),"",IF(K$7&gt;0,".","")&amp;REPT("0",IF(IF(K$6="",100,K$6)-INT(LOG(ABS(ROUND(AK8,(IF(K$6="",100,K$6)-1)-INT(LOG(ABS(AK8)+(AK8=0)))))+(ROUND(AK8,(IF(K$6="",100,K$6)-1)-INT(LOG(ABS(AK8)+(AK8=0))))=0)))-1&gt;K$7,K$7,IF(K$6="",100,K$6)-INT(LOG(ABS(ROUND(AK8,(IF(K$6="",100,K$6)-1)-INT(LOG(ABS(AK8)+(AK8=0)))))+(ROUND(AK8,(IF(K$6="",100,K$6)-1)-INT(LOG(ABS(AK8)+(AK8=0))))=0)))-1)))))</f>
        <v/>
      </c>
      <c r="L8" s="19" t="str">
        <f t="shared" ref="L8:L19" si="6">IF(AL8="","",TEXT(ROUND(AL8,(IF(L$6="",100,L$6)-1)-INT(LOG(ABS(AL8)+(AL8=0)))),"#,##0"&amp;IF(INT(LOG(ABS(ROUND(AL8,(IF(L$6="",100,L$6)-1)-INT(LOG(ABS(AL8)+(AL8=0)))))+(ROUND(AL8,(IF(L$6="",100,L$6)-1)-INT(LOG(ABS(AL8)+(AL8=0))))=0)))+1&gt;=IF(L$6="",100,L$6),"",IF(L$7&gt;0,".","")&amp;REPT("0",IF(IF(L$6="",100,L$6)-INT(LOG(ABS(ROUND(AL8,(IF(L$6="",100,L$6)-1)-INT(LOG(ABS(AL8)+(AL8=0)))))+(ROUND(AL8,(IF(L$6="",100,L$6)-1)-INT(LOG(ABS(AL8)+(AL8=0))))=0)))-1&gt;L$7,L$7,IF(L$6="",100,L$6)-INT(LOG(ABS(ROUND(AL8,(IF(L$6="",100,L$6)-1)-INT(LOG(ABS(AL8)+(AL8=0)))))+(ROUND(AL8,(IF(L$6="",100,L$6)-1)-INT(LOG(ABS(AL8)+(AL8=0))))=0)))-1)))))</f>
        <v/>
      </c>
      <c r="M8" s="19" t="str">
        <f t="shared" ref="M8:M19" si="7">IF(AM8="","",TEXT(ROUND(AM8,(IF(M$6="",100,M$6)-1)-INT(LOG(ABS(AM8)+(AM8=0)))),"#,##0"&amp;IF(INT(LOG(ABS(ROUND(AM8,(IF(M$6="",100,M$6)-1)-INT(LOG(ABS(AM8)+(AM8=0)))))+(ROUND(AM8,(IF(M$6="",100,M$6)-1)-INT(LOG(ABS(AM8)+(AM8=0))))=0)))+1&gt;=IF(M$6="",100,M$6),"",IF(M$7&gt;0,".","")&amp;REPT("0",IF(IF(M$6="",100,M$6)-INT(LOG(ABS(ROUND(AM8,(IF(M$6="",100,M$6)-1)-INT(LOG(ABS(AM8)+(AM8=0)))))+(ROUND(AM8,(IF(M$6="",100,M$6)-1)-INT(LOG(ABS(AM8)+(AM8=0))))=0)))-1&gt;M$7,M$7,IF(M$6="",100,M$6)-INT(LOG(ABS(ROUND(AM8,(IF(M$6="",100,M$6)-1)-INT(LOG(ABS(AM8)+(AM8=0)))))+(ROUND(AM8,(IF(M$6="",100,M$6)-1)-INT(LOG(ABS(AM8)+(AM8=0))))=0)))-1)))))</f>
        <v/>
      </c>
      <c r="N8" s="19" t="str">
        <f t="shared" ref="N8:N19" si="8">IF(AN8="","",TEXT(ROUND(AN8,(IF(N$6="",100,N$6)-1)-INT(LOG(ABS(AN8)+(AN8=0)))),"#,##0"&amp;IF(INT(LOG(ABS(ROUND(AN8,(IF(N$6="",100,N$6)-1)-INT(LOG(ABS(AN8)+(AN8=0)))))+(ROUND(AN8,(IF(N$6="",100,N$6)-1)-INT(LOG(ABS(AN8)+(AN8=0))))=0)))+1&gt;=IF(N$6="",100,N$6),"",IF(N$7&gt;0,".","")&amp;REPT("0",IF(IF(N$6="",100,N$6)-INT(LOG(ABS(ROUND(AN8,(IF(N$6="",100,N$6)-1)-INT(LOG(ABS(AN8)+(AN8=0)))))+(ROUND(AN8,(IF(N$6="",100,N$6)-1)-INT(LOG(ABS(AN8)+(AN8=0))))=0)))-1&gt;N$7,N$7,IF(N$6="",100,N$6)-INT(LOG(ABS(ROUND(AN8,(IF(N$6="",100,N$6)-1)-INT(LOG(ABS(AN8)+(AN8=0)))))+(ROUND(AN8,(IF(N$6="",100,N$6)-1)-INT(LOG(ABS(AN8)+(AN8=0))))=0)))-1)))))</f>
        <v/>
      </c>
      <c r="O8" s="19" t="str">
        <f t="shared" ref="O8:O19" si="9">IF(AO8="","",TEXT(ROUND(AO8,(IF(O$6="",100,O$6)-1)-INT(LOG(ABS(AO8)+(AO8=0)))),"#,##0"&amp;IF(INT(LOG(ABS(ROUND(AO8,(IF(O$6="",100,O$6)-1)-INT(LOG(ABS(AO8)+(AO8=0)))))+(ROUND(AO8,(IF(O$6="",100,O$6)-1)-INT(LOG(ABS(AO8)+(AO8=0))))=0)))+1&gt;=IF(O$6="",100,O$6),"",IF(O$7&gt;0,".","")&amp;REPT("0",IF(IF(O$6="",100,O$6)-INT(LOG(ABS(ROUND(AO8,(IF(O$6="",100,O$6)-1)-INT(LOG(ABS(AO8)+(AO8=0)))))+(ROUND(AO8,(IF(O$6="",100,O$6)-1)-INT(LOG(ABS(AO8)+(AO8=0))))=0)))-1&gt;O$7,O$7,IF(O$6="",100,O$6)-INT(LOG(ABS(ROUND(AO8,(IF(O$6="",100,O$6)-1)-INT(LOG(ABS(AO8)+(AO8=0)))))+(ROUND(AO8,(IF(O$6="",100,O$6)-1)-INT(LOG(ABS(AO8)+(AO8=0))))=0)))-1)))))</f>
        <v/>
      </c>
      <c r="P8" s="19" t="str">
        <f t="shared" ref="P8:P19" si="10">IF(AP8="","",TEXT(ROUND(AP8,(IF(P$6="",100,P$6)-1)-INT(LOG(ABS(AP8)+(AP8=0)))),"#,##0"&amp;IF(INT(LOG(ABS(ROUND(AP8,(IF(P$6="",100,P$6)-1)-INT(LOG(ABS(AP8)+(AP8=0)))))+(ROUND(AP8,(IF(P$6="",100,P$6)-1)-INT(LOG(ABS(AP8)+(AP8=0))))=0)))+1&gt;=IF(P$6="",100,P$6),"",IF(P$7&gt;0,".","")&amp;REPT("0",IF(IF(P$6="",100,P$6)-INT(LOG(ABS(ROUND(AP8,(IF(P$6="",100,P$6)-1)-INT(LOG(ABS(AP8)+(AP8=0)))))+(ROUND(AP8,(IF(P$6="",100,P$6)-1)-INT(LOG(ABS(AP8)+(AP8=0))))=0)))-1&gt;P$7,P$7,IF(P$6="",100,P$6)-INT(LOG(ABS(ROUND(AP8,(IF(P$6="",100,P$6)-1)-INT(LOG(ABS(AP8)+(AP8=0)))))+(ROUND(AP8,(IF(P$6="",100,P$6)-1)-INT(LOG(ABS(AP8)+(AP8=0))))=0)))-1)))))</f>
        <v/>
      </c>
      <c r="Q8" s="19" t="str">
        <f t="shared" ref="Q8:Q19" si="11">IF(AQ8="","",TEXT(ROUND(AQ8,(IF(Q$6="",100,Q$6)-1)-INT(LOG(ABS(AQ8)+(AQ8=0)))),"#,##0"&amp;IF(INT(LOG(ABS(ROUND(AQ8,(IF(Q$6="",100,Q$6)-1)-INT(LOG(ABS(AQ8)+(AQ8=0)))))+(ROUND(AQ8,(IF(Q$6="",100,Q$6)-1)-INT(LOG(ABS(AQ8)+(AQ8=0))))=0)))+1&gt;=IF(Q$6="",100,Q$6),"",IF(Q$7&gt;0,".","")&amp;REPT("0",IF(IF(Q$6="",100,Q$6)-INT(LOG(ABS(ROUND(AQ8,(IF(Q$6="",100,Q$6)-1)-INT(LOG(ABS(AQ8)+(AQ8=0)))))+(ROUND(AQ8,(IF(Q$6="",100,Q$6)-1)-INT(LOG(ABS(AQ8)+(AQ8=0))))=0)))-1&gt;Q$7,Q$7,IF(Q$6="",100,Q$6)-INT(LOG(ABS(ROUND(AQ8,(IF(Q$6="",100,Q$6)-1)-INT(LOG(ABS(AQ8)+(AQ8=0)))))+(ROUND(AQ8,(IF(Q$6="",100,Q$6)-1)-INT(LOG(ABS(AQ8)+(AQ8=0))))=0)))-1)))))</f>
        <v/>
      </c>
      <c r="R8" s="19" t="str">
        <f t="shared" ref="R8:R19" si="12">IF(AR8="","",TEXT(ROUND(AR8,(IF(R$6="",100,R$6)-1)-INT(LOG(ABS(AR8)+(AR8=0)))),"#,##0"&amp;IF(INT(LOG(ABS(ROUND(AR8,(IF(R$6="",100,R$6)-1)-INT(LOG(ABS(AR8)+(AR8=0)))))+(ROUND(AR8,(IF(R$6="",100,R$6)-1)-INT(LOG(ABS(AR8)+(AR8=0))))=0)))+1&gt;=IF(R$6="",100,R$6),"",IF(R$7&gt;0,".","")&amp;REPT("0",IF(IF(R$6="",100,R$6)-INT(LOG(ABS(ROUND(AR8,(IF(R$6="",100,R$6)-1)-INT(LOG(ABS(AR8)+(AR8=0)))))+(ROUND(AR8,(IF(R$6="",100,R$6)-1)-INT(LOG(ABS(AR8)+(AR8=0))))=0)))-1&gt;R$7,R$7,IF(R$6="",100,R$6)-INT(LOG(ABS(ROUND(AR8,(IF(R$6="",100,R$6)-1)-INT(LOG(ABS(AR8)+(AR8=0)))))+(ROUND(AR8,(IF(R$6="",100,R$6)-1)-INT(LOG(ABS(AR8)+(AR8=0))))=0)))-1)))))</f>
        <v/>
      </c>
      <c r="S8" s="19" t="str">
        <f t="shared" ref="S8:S19" si="13">IF(AS8="","",TEXT(ROUND(AS8,(IF(S$6="",100,S$6)-1)-INT(LOG(ABS(AS8)+(AS8=0)))),"#,##0"&amp;IF(INT(LOG(ABS(ROUND(AS8,(IF(S$6="",100,S$6)-1)-INT(LOG(ABS(AS8)+(AS8=0)))))+(ROUND(AS8,(IF(S$6="",100,S$6)-1)-INT(LOG(ABS(AS8)+(AS8=0))))=0)))+1&gt;=IF(S$6="",100,S$6),"",IF(S$7&gt;0,".","")&amp;REPT("0",IF(IF(S$6="",100,S$6)-INT(LOG(ABS(ROUND(AS8,(IF(S$6="",100,S$6)-1)-INT(LOG(ABS(AS8)+(AS8=0)))))+(ROUND(AS8,(IF(S$6="",100,S$6)-1)-INT(LOG(ABS(AS8)+(AS8=0))))=0)))-1&gt;S$7,S$7,IF(S$6="",100,S$6)-INT(LOG(ABS(ROUND(AS8,(IF(S$6="",100,S$6)-1)-INT(LOG(ABS(AS8)+(AS8=0)))))+(ROUND(AS8,(IF(S$6="",100,S$6)-1)-INT(LOG(ABS(AS8)+(AS8=0))))=0)))-1)))))</f>
        <v/>
      </c>
      <c r="T8" s="19"/>
      <c r="U8" s="19"/>
      <c r="V8" s="19"/>
      <c r="W8" s="19"/>
      <c r="X8" s="19"/>
      <c r="Y8" s="19"/>
      <c r="Z8" s="88"/>
      <c r="AA8" s="8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</row>
    <row r="9" spans="1:56" ht="11.25" customHeight="1" x14ac:dyDescent="0.15">
      <c r="A9" s="91">
        <v>5</v>
      </c>
      <c r="B9" s="9"/>
      <c r="C9" s="9"/>
      <c r="D9" s="9" t="str">
        <f t="shared" ref="D9:D19" si="14">IF(AD9="","",AD9)</f>
        <v/>
      </c>
      <c r="E9" s="9"/>
      <c r="F9" s="9" t="str">
        <f t="shared" si="0"/>
        <v/>
      </c>
      <c r="G9" s="9" t="str">
        <f t="shared" si="1"/>
        <v/>
      </c>
      <c r="H9" s="9" t="str">
        <f t="shared" si="2"/>
        <v/>
      </c>
      <c r="I9" s="19" t="str">
        <f t="shared" si="3"/>
        <v/>
      </c>
      <c r="J9" s="19" t="str">
        <f t="shared" si="4"/>
        <v/>
      </c>
      <c r="K9" s="19" t="str">
        <f t="shared" si="5"/>
        <v/>
      </c>
      <c r="L9" s="19" t="str">
        <f t="shared" si="6"/>
        <v/>
      </c>
      <c r="M9" s="19" t="str">
        <f t="shared" si="7"/>
        <v/>
      </c>
      <c r="N9" s="19" t="str">
        <f t="shared" si="8"/>
        <v/>
      </c>
      <c r="O9" s="19" t="str">
        <f t="shared" si="9"/>
        <v/>
      </c>
      <c r="P9" s="19" t="str">
        <f t="shared" si="10"/>
        <v/>
      </c>
      <c r="Q9" s="19" t="str">
        <f t="shared" si="11"/>
        <v/>
      </c>
      <c r="R9" s="19" t="str">
        <f t="shared" si="12"/>
        <v/>
      </c>
      <c r="S9" s="19" t="str">
        <f t="shared" si="13"/>
        <v/>
      </c>
      <c r="T9" s="19"/>
      <c r="U9" s="19"/>
      <c r="V9" s="19"/>
      <c r="W9" s="19"/>
      <c r="X9" s="19"/>
      <c r="Y9" s="19"/>
      <c r="Z9" s="88"/>
      <c r="AA9" s="8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</row>
    <row r="10" spans="1:56" ht="11.25" customHeight="1" x14ac:dyDescent="0.15">
      <c r="A10" s="91">
        <v>6</v>
      </c>
      <c r="B10" s="9"/>
      <c r="C10" s="9"/>
      <c r="D10" s="9" t="str">
        <f t="shared" si="14"/>
        <v/>
      </c>
      <c r="E10" s="9"/>
      <c r="F10" s="9" t="str">
        <f t="shared" si="0"/>
        <v/>
      </c>
      <c r="G10" s="9" t="str">
        <f t="shared" si="1"/>
        <v/>
      </c>
      <c r="H10" s="9" t="str">
        <f t="shared" si="2"/>
        <v/>
      </c>
      <c r="I10" s="19" t="str">
        <f t="shared" si="3"/>
        <v/>
      </c>
      <c r="J10" s="19" t="str">
        <f t="shared" si="4"/>
        <v/>
      </c>
      <c r="K10" s="19" t="str">
        <f t="shared" si="5"/>
        <v/>
      </c>
      <c r="L10" s="19" t="str">
        <f t="shared" si="6"/>
        <v/>
      </c>
      <c r="M10" s="19" t="str">
        <f t="shared" si="7"/>
        <v/>
      </c>
      <c r="N10" s="19" t="str">
        <f t="shared" si="8"/>
        <v/>
      </c>
      <c r="O10" s="19" t="str">
        <f t="shared" si="9"/>
        <v/>
      </c>
      <c r="P10" s="19" t="str">
        <f t="shared" si="10"/>
        <v/>
      </c>
      <c r="Q10" s="19" t="str">
        <f t="shared" si="11"/>
        <v/>
      </c>
      <c r="R10" s="19" t="str">
        <f t="shared" si="12"/>
        <v/>
      </c>
      <c r="S10" s="19" t="str">
        <f t="shared" si="13"/>
        <v/>
      </c>
      <c r="T10" s="19"/>
      <c r="U10" s="19"/>
      <c r="V10" s="19"/>
      <c r="W10" s="19"/>
      <c r="X10" s="19"/>
      <c r="Y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</row>
    <row r="11" spans="1:56" ht="11.25" customHeight="1" x14ac:dyDescent="0.15">
      <c r="A11" s="91">
        <v>7</v>
      </c>
      <c r="B11" s="9"/>
      <c r="C11" s="9"/>
      <c r="D11" s="9" t="str">
        <f t="shared" si="14"/>
        <v/>
      </c>
      <c r="E11" s="9"/>
      <c r="F11" s="9" t="str">
        <f t="shared" si="0"/>
        <v/>
      </c>
      <c r="G11" s="9" t="str">
        <f t="shared" si="1"/>
        <v/>
      </c>
      <c r="H11" s="9" t="str">
        <f t="shared" si="2"/>
        <v/>
      </c>
      <c r="I11" s="19" t="str">
        <f t="shared" si="3"/>
        <v/>
      </c>
      <c r="J11" s="19" t="str">
        <f t="shared" si="4"/>
        <v/>
      </c>
      <c r="K11" s="19" t="str">
        <f t="shared" si="5"/>
        <v/>
      </c>
      <c r="L11" s="19" t="str">
        <f t="shared" si="6"/>
        <v/>
      </c>
      <c r="M11" s="19" t="str">
        <f t="shared" si="7"/>
        <v/>
      </c>
      <c r="N11" s="19" t="str">
        <f t="shared" si="8"/>
        <v/>
      </c>
      <c r="O11" s="19" t="str">
        <f t="shared" si="9"/>
        <v/>
      </c>
      <c r="P11" s="19" t="str">
        <f t="shared" si="10"/>
        <v/>
      </c>
      <c r="Q11" s="19" t="str">
        <f t="shared" si="11"/>
        <v/>
      </c>
      <c r="R11" s="19" t="str">
        <f t="shared" si="12"/>
        <v/>
      </c>
      <c r="S11" s="19" t="str">
        <f t="shared" si="13"/>
        <v/>
      </c>
      <c r="T11" s="19"/>
      <c r="U11" s="19"/>
      <c r="V11" s="19"/>
      <c r="W11" s="19"/>
      <c r="X11" s="19"/>
      <c r="Y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</row>
    <row r="12" spans="1:56" ht="11.25" customHeight="1" x14ac:dyDescent="0.15">
      <c r="A12" s="91">
        <v>8</v>
      </c>
      <c r="B12" s="9"/>
      <c r="C12" s="9"/>
      <c r="D12" s="9" t="str">
        <f t="shared" si="14"/>
        <v/>
      </c>
      <c r="E12" s="9"/>
      <c r="F12" s="9" t="str">
        <f t="shared" si="0"/>
        <v/>
      </c>
      <c r="G12" s="9" t="str">
        <f t="shared" si="1"/>
        <v/>
      </c>
      <c r="H12" s="9" t="str">
        <f t="shared" si="2"/>
        <v/>
      </c>
      <c r="I12" s="19" t="str">
        <f t="shared" si="3"/>
        <v/>
      </c>
      <c r="J12" s="19" t="str">
        <f t="shared" si="4"/>
        <v/>
      </c>
      <c r="K12" s="19" t="str">
        <f t="shared" si="5"/>
        <v/>
      </c>
      <c r="L12" s="19" t="str">
        <f t="shared" si="6"/>
        <v/>
      </c>
      <c r="M12" s="19" t="str">
        <f t="shared" si="7"/>
        <v/>
      </c>
      <c r="N12" s="19" t="str">
        <f t="shared" si="8"/>
        <v/>
      </c>
      <c r="O12" s="19" t="str">
        <f t="shared" si="9"/>
        <v/>
      </c>
      <c r="P12" s="19" t="str">
        <f t="shared" si="10"/>
        <v/>
      </c>
      <c r="Q12" s="19" t="str">
        <f t="shared" si="11"/>
        <v/>
      </c>
      <c r="R12" s="19" t="str">
        <f t="shared" si="12"/>
        <v/>
      </c>
      <c r="S12" s="19" t="str">
        <f t="shared" si="13"/>
        <v/>
      </c>
      <c r="T12" s="19"/>
      <c r="U12" s="19"/>
      <c r="V12" s="19"/>
      <c r="W12" s="19"/>
      <c r="X12" s="19"/>
      <c r="Y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</row>
    <row r="13" spans="1:56" ht="11.25" customHeight="1" x14ac:dyDescent="0.15">
      <c r="A13" s="91">
        <v>9</v>
      </c>
      <c r="B13" s="9"/>
      <c r="C13" s="9"/>
      <c r="D13" s="9" t="str">
        <f t="shared" si="14"/>
        <v/>
      </c>
      <c r="E13" s="9"/>
      <c r="F13" s="9" t="str">
        <f t="shared" si="0"/>
        <v/>
      </c>
      <c r="G13" s="9" t="str">
        <f t="shared" si="1"/>
        <v/>
      </c>
      <c r="H13" s="9" t="str">
        <f t="shared" si="2"/>
        <v/>
      </c>
      <c r="I13" s="19" t="str">
        <f t="shared" si="3"/>
        <v/>
      </c>
      <c r="J13" s="19" t="str">
        <f t="shared" si="4"/>
        <v/>
      </c>
      <c r="K13" s="19" t="str">
        <f t="shared" si="5"/>
        <v/>
      </c>
      <c r="L13" s="19" t="str">
        <f t="shared" si="6"/>
        <v/>
      </c>
      <c r="M13" s="19" t="str">
        <f t="shared" si="7"/>
        <v/>
      </c>
      <c r="N13" s="19" t="str">
        <f t="shared" si="8"/>
        <v/>
      </c>
      <c r="O13" s="19" t="str">
        <f t="shared" si="9"/>
        <v/>
      </c>
      <c r="P13" s="19" t="str">
        <f t="shared" si="10"/>
        <v/>
      </c>
      <c r="Q13" s="19" t="str">
        <f t="shared" si="11"/>
        <v/>
      </c>
      <c r="R13" s="19" t="str">
        <f t="shared" si="12"/>
        <v/>
      </c>
      <c r="S13" s="19" t="str">
        <f t="shared" si="13"/>
        <v/>
      </c>
      <c r="T13" s="19"/>
      <c r="U13" s="19"/>
      <c r="V13" s="19"/>
      <c r="W13" s="19"/>
      <c r="X13" s="19"/>
      <c r="Y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</row>
    <row r="14" spans="1:56" ht="11.25" customHeight="1" x14ac:dyDescent="0.15">
      <c r="A14" s="91">
        <v>10</v>
      </c>
      <c r="B14" s="9"/>
      <c r="C14" s="9"/>
      <c r="D14" s="9" t="str">
        <f t="shared" si="14"/>
        <v/>
      </c>
      <c r="E14" s="9"/>
      <c r="F14" s="9" t="str">
        <f t="shared" si="0"/>
        <v/>
      </c>
      <c r="G14" s="9" t="str">
        <f t="shared" si="1"/>
        <v/>
      </c>
      <c r="H14" s="9" t="str">
        <f t="shared" si="2"/>
        <v/>
      </c>
      <c r="I14" s="19" t="str">
        <f t="shared" si="3"/>
        <v/>
      </c>
      <c r="J14" s="19" t="str">
        <f t="shared" si="4"/>
        <v/>
      </c>
      <c r="K14" s="19" t="str">
        <f t="shared" si="5"/>
        <v/>
      </c>
      <c r="L14" s="19" t="str">
        <f t="shared" si="6"/>
        <v/>
      </c>
      <c r="M14" s="19" t="str">
        <f t="shared" si="7"/>
        <v/>
      </c>
      <c r="N14" s="19" t="str">
        <f t="shared" si="8"/>
        <v/>
      </c>
      <c r="O14" s="19" t="str">
        <f t="shared" si="9"/>
        <v/>
      </c>
      <c r="P14" s="19" t="str">
        <f t="shared" si="10"/>
        <v/>
      </c>
      <c r="Q14" s="19" t="str">
        <f t="shared" si="11"/>
        <v/>
      </c>
      <c r="R14" s="19" t="str">
        <f t="shared" si="12"/>
        <v/>
      </c>
      <c r="S14" s="19" t="str">
        <f t="shared" si="13"/>
        <v/>
      </c>
      <c r="T14" s="19"/>
      <c r="U14" s="19"/>
      <c r="V14" s="19"/>
      <c r="W14" s="19"/>
      <c r="X14" s="19"/>
      <c r="Y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</row>
    <row r="15" spans="1:56" ht="11.25" customHeight="1" x14ac:dyDescent="0.15">
      <c r="A15" s="91">
        <v>11</v>
      </c>
      <c r="B15" s="9"/>
      <c r="C15" s="9"/>
      <c r="D15" s="9" t="str">
        <f t="shared" si="14"/>
        <v/>
      </c>
      <c r="E15" s="9"/>
      <c r="F15" s="9" t="str">
        <f t="shared" si="0"/>
        <v/>
      </c>
      <c r="G15" s="9" t="str">
        <f t="shared" si="1"/>
        <v/>
      </c>
      <c r="H15" s="9" t="str">
        <f t="shared" si="2"/>
        <v/>
      </c>
      <c r="I15" s="19" t="str">
        <f t="shared" si="3"/>
        <v/>
      </c>
      <c r="J15" s="19" t="str">
        <f t="shared" si="4"/>
        <v/>
      </c>
      <c r="K15" s="19" t="str">
        <f t="shared" si="5"/>
        <v/>
      </c>
      <c r="L15" s="19" t="str">
        <f t="shared" si="6"/>
        <v/>
      </c>
      <c r="M15" s="19" t="str">
        <f t="shared" si="7"/>
        <v/>
      </c>
      <c r="N15" s="19" t="str">
        <f t="shared" si="8"/>
        <v/>
      </c>
      <c r="O15" s="19" t="str">
        <f t="shared" si="9"/>
        <v/>
      </c>
      <c r="P15" s="19" t="str">
        <f t="shared" si="10"/>
        <v/>
      </c>
      <c r="Q15" s="19" t="str">
        <f t="shared" si="11"/>
        <v/>
      </c>
      <c r="R15" s="19" t="str">
        <f t="shared" si="12"/>
        <v/>
      </c>
      <c r="S15" s="19" t="str">
        <f t="shared" si="13"/>
        <v/>
      </c>
      <c r="T15" s="19"/>
      <c r="U15" s="19"/>
      <c r="V15" s="19"/>
      <c r="W15" s="19"/>
      <c r="X15" s="19"/>
      <c r="Y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</row>
    <row r="16" spans="1:56" ht="11.25" customHeight="1" x14ac:dyDescent="0.15">
      <c r="A16" s="91">
        <v>12</v>
      </c>
      <c r="B16" s="9"/>
      <c r="C16" s="9"/>
      <c r="D16" s="9" t="str">
        <f t="shared" si="14"/>
        <v/>
      </c>
      <c r="E16" s="9"/>
      <c r="F16" s="9" t="str">
        <f t="shared" si="0"/>
        <v/>
      </c>
      <c r="G16" s="9" t="str">
        <f t="shared" si="1"/>
        <v/>
      </c>
      <c r="H16" s="9" t="str">
        <f t="shared" si="2"/>
        <v/>
      </c>
      <c r="I16" s="19" t="str">
        <f t="shared" si="3"/>
        <v/>
      </c>
      <c r="J16" s="19" t="str">
        <f t="shared" si="4"/>
        <v/>
      </c>
      <c r="K16" s="19" t="str">
        <f t="shared" si="5"/>
        <v/>
      </c>
      <c r="L16" s="19" t="str">
        <f t="shared" si="6"/>
        <v/>
      </c>
      <c r="M16" s="19" t="str">
        <f t="shared" si="7"/>
        <v/>
      </c>
      <c r="N16" s="19" t="str">
        <f t="shared" si="8"/>
        <v/>
      </c>
      <c r="O16" s="19" t="str">
        <f t="shared" si="9"/>
        <v/>
      </c>
      <c r="P16" s="19" t="str">
        <f t="shared" si="10"/>
        <v/>
      </c>
      <c r="Q16" s="19" t="str">
        <f t="shared" si="11"/>
        <v/>
      </c>
      <c r="R16" s="19" t="str">
        <f t="shared" si="12"/>
        <v/>
      </c>
      <c r="S16" s="19" t="str">
        <f t="shared" si="13"/>
        <v/>
      </c>
      <c r="T16" s="19"/>
      <c r="U16" s="19"/>
      <c r="V16" s="19"/>
      <c r="W16" s="19"/>
      <c r="X16" s="19"/>
      <c r="Y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</row>
    <row r="17" spans="1:51" ht="11.25" customHeight="1" x14ac:dyDescent="0.15">
      <c r="A17" s="91">
        <v>1</v>
      </c>
      <c r="B17" s="9"/>
      <c r="C17" s="9"/>
      <c r="D17" s="9" t="str">
        <f t="shared" si="14"/>
        <v/>
      </c>
      <c r="E17" s="9"/>
      <c r="F17" s="9" t="str">
        <f t="shared" si="0"/>
        <v/>
      </c>
      <c r="G17" s="9" t="str">
        <f t="shared" si="1"/>
        <v/>
      </c>
      <c r="H17" s="9" t="str">
        <f t="shared" si="2"/>
        <v/>
      </c>
      <c r="I17" s="19" t="str">
        <f t="shared" si="3"/>
        <v/>
      </c>
      <c r="J17" s="19" t="str">
        <f t="shared" si="4"/>
        <v/>
      </c>
      <c r="K17" s="19" t="str">
        <f t="shared" si="5"/>
        <v/>
      </c>
      <c r="L17" s="19" t="str">
        <f t="shared" si="6"/>
        <v/>
      </c>
      <c r="M17" s="19" t="str">
        <f t="shared" si="7"/>
        <v/>
      </c>
      <c r="N17" s="19" t="str">
        <f t="shared" si="8"/>
        <v/>
      </c>
      <c r="O17" s="19" t="str">
        <f t="shared" si="9"/>
        <v/>
      </c>
      <c r="P17" s="19" t="str">
        <f t="shared" si="10"/>
        <v/>
      </c>
      <c r="Q17" s="19" t="str">
        <f t="shared" si="11"/>
        <v/>
      </c>
      <c r="R17" s="19" t="str">
        <f t="shared" si="12"/>
        <v/>
      </c>
      <c r="S17" s="19" t="str">
        <f t="shared" si="13"/>
        <v/>
      </c>
      <c r="T17" s="19"/>
      <c r="U17" s="19"/>
      <c r="V17" s="19"/>
      <c r="W17" s="19"/>
      <c r="X17" s="19"/>
      <c r="Y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</row>
    <row r="18" spans="1:51" ht="11.25" customHeight="1" x14ac:dyDescent="0.15">
      <c r="A18" s="91">
        <v>2</v>
      </c>
      <c r="B18" s="9"/>
      <c r="C18" s="9"/>
      <c r="D18" s="9" t="str">
        <f t="shared" si="14"/>
        <v/>
      </c>
      <c r="E18" s="9"/>
      <c r="F18" s="9" t="str">
        <f t="shared" si="0"/>
        <v/>
      </c>
      <c r="G18" s="9" t="str">
        <f t="shared" si="1"/>
        <v/>
      </c>
      <c r="H18" s="9" t="str">
        <f t="shared" si="2"/>
        <v/>
      </c>
      <c r="I18" s="19" t="str">
        <f t="shared" si="3"/>
        <v/>
      </c>
      <c r="J18" s="19" t="str">
        <f t="shared" si="4"/>
        <v/>
      </c>
      <c r="K18" s="19" t="str">
        <f t="shared" si="5"/>
        <v/>
      </c>
      <c r="L18" s="19" t="str">
        <f t="shared" si="6"/>
        <v/>
      </c>
      <c r="M18" s="19" t="str">
        <f t="shared" si="7"/>
        <v/>
      </c>
      <c r="N18" s="19" t="str">
        <f t="shared" si="8"/>
        <v/>
      </c>
      <c r="O18" s="19" t="str">
        <f t="shared" si="9"/>
        <v/>
      </c>
      <c r="P18" s="19" t="str">
        <f t="shared" si="10"/>
        <v/>
      </c>
      <c r="Q18" s="19" t="str">
        <f t="shared" si="11"/>
        <v/>
      </c>
      <c r="R18" s="19" t="str">
        <f t="shared" si="12"/>
        <v/>
      </c>
      <c r="S18" s="19" t="str">
        <f t="shared" si="13"/>
        <v/>
      </c>
      <c r="T18" s="19"/>
      <c r="U18" s="19"/>
      <c r="V18" s="19"/>
      <c r="W18" s="19"/>
      <c r="X18" s="19"/>
      <c r="Y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</row>
    <row r="19" spans="1:51" ht="11.25" customHeight="1" thickBot="1" x14ac:dyDescent="0.2">
      <c r="A19" s="91">
        <v>3</v>
      </c>
      <c r="B19" s="9"/>
      <c r="C19" s="12"/>
      <c r="D19" s="181" t="str">
        <f t="shared" si="14"/>
        <v/>
      </c>
      <c r="E19" s="9"/>
      <c r="F19" s="9" t="str">
        <f t="shared" si="0"/>
        <v/>
      </c>
      <c r="G19" s="9" t="str">
        <f t="shared" si="1"/>
        <v/>
      </c>
      <c r="H19" s="9" t="str">
        <f t="shared" si="2"/>
        <v/>
      </c>
      <c r="I19" s="48" t="str">
        <f t="shared" si="3"/>
        <v/>
      </c>
      <c r="J19" s="48" t="str">
        <f t="shared" si="4"/>
        <v/>
      </c>
      <c r="K19" s="48" t="str">
        <f t="shared" si="5"/>
        <v/>
      </c>
      <c r="L19" s="48" t="str">
        <f t="shared" si="6"/>
        <v/>
      </c>
      <c r="M19" s="48" t="str">
        <f t="shared" si="7"/>
        <v/>
      </c>
      <c r="N19" s="48" t="str">
        <f t="shared" si="8"/>
        <v/>
      </c>
      <c r="O19" s="48" t="str">
        <f t="shared" si="9"/>
        <v/>
      </c>
      <c r="P19" s="48" t="str">
        <f t="shared" si="10"/>
        <v/>
      </c>
      <c r="Q19" s="48" t="str">
        <f t="shared" si="11"/>
        <v/>
      </c>
      <c r="R19" s="48" t="str">
        <f t="shared" si="12"/>
        <v/>
      </c>
      <c r="S19" s="48" t="str">
        <f t="shared" si="13"/>
        <v/>
      </c>
      <c r="T19" s="48"/>
      <c r="U19" s="48"/>
      <c r="V19" s="48"/>
      <c r="W19" s="48"/>
      <c r="X19" s="48"/>
      <c r="Y19" s="48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</row>
    <row r="20" spans="1:51" ht="11.25" customHeight="1" thickTop="1" x14ac:dyDescent="0.15">
      <c r="A20" s="114" t="s">
        <v>93</v>
      </c>
      <c r="B20" s="30"/>
      <c r="C20" s="10"/>
      <c r="D20" s="182" t="s">
        <v>3</v>
      </c>
      <c r="E20" s="30"/>
      <c r="F20" s="30" t="s">
        <v>3</v>
      </c>
      <c r="G20" s="30" t="s">
        <v>3</v>
      </c>
      <c r="H20" s="30" t="s">
        <v>3</v>
      </c>
      <c r="I20" s="30" t="s">
        <v>3</v>
      </c>
      <c r="J20" s="30" t="s">
        <v>3</v>
      </c>
      <c r="K20" s="30" t="s">
        <v>3</v>
      </c>
      <c r="L20" s="30" t="s">
        <v>3</v>
      </c>
      <c r="M20" s="30" t="s">
        <v>3</v>
      </c>
      <c r="N20" s="30" t="s">
        <v>3</v>
      </c>
      <c r="O20" s="30" t="s">
        <v>3</v>
      </c>
      <c r="P20" s="30" t="s">
        <v>3</v>
      </c>
      <c r="Q20" s="30" t="s">
        <v>3</v>
      </c>
      <c r="R20" s="30" t="s">
        <v>3</v>
      </c>
      <c r="S20" s="30" t="s">
        <v>3</v>
      </c>
      <c r="T20" s="30"/>
      <c r="U20" s="30"/>
      <c r="V20" s="30"/>
      <c r="W20" s="30"/>
      <c r="X20" s="30"/>
      <c r="Y20" s="30"/>
      <c r="AB20" s="177" t="s">
        <v>3</v>
      </c>
      <c r="AC20" s="176" t="str">
        <f>IF(COUNT(AC8:AC19)=0,"",SUM(AC8:AC19))</f>
        <v/>
      </c>
      <c r="AD20" s="176"/>
      <c r="AE20" s="177" t="s">
        <v>3</v>
      </c>
      <c r="AF20" s="177" t="s">
        <v>3</v>
      </c>
      <c r="AG20" s="177" t="s">
        <v>3</v>
      </c>
      <c r="AH20" s="177" t="s">
        <v>3</v>
      </c>
      <c r="AI20" s="177" t="s">
        <v>3</v>
      </c>
      <c r="AJ20" s="177" t="s">
        <v>3</v>
      </c>
      <c r="AK20" s="177" t="s">
        <v>3</v>
      </c>
      <c r="AL20" s="177" t="s">
        <v>3</v>
      </c>
      <c r="AM20" s="177" t="s">
        <v>3</v>
      </c>
      <c r="AN20" s="177" t="s">
        <v>3</v>
      </c>
      <c r="AO20" s="177" t="s">
        <v>3</v>
      </c>
      <c r="AP20" s="177" t="s">
        <v>3</v>
      </c>
      <c r="AQ20" s="177" t="s">
        <v>3</v>
      </c>
      <c r="AR20" s="177" t="s">
        <v>3</v>
      </c>
      <c r="AS20" s="177" t="s">
        <v>3</v>
      </c>
      <c r="AT20" s="177" t="s">
        <v>3</v>
      </c>
      <c r="AU20" s="177" t="s">
        <v>3</v>
      </c>
      <c r="AV20" s="177" t="s">
        <v>3</v>
      </c>
      <c r="AW20" s="177" t="s">
        <v>3</v>
      </c>
      <c r="AX20" s="177" t="s">
        <v>3</v>
      </c>
      <c r="AY20" s="177" t="s">
        <v>3</v>
      </c>
    </row>
    <row r="21" spans="1:51" ht="11.25" customHeight="1" x14ac:dyDescent="0.15">
      <c r="A21" s="83" t="s">
        <v>94</v>
      </c>
      <c r="B21" s="9"/>
      <c r="C21" s="9"/>
      <c r="D21" s="183" t="s">
        <v>3</v>
      </c>
      <c r="E21" s="9"/>
      <c r="F21" s="9" t="str">
        <f t="shared" ref="F21:N23" si="15">IF(AF21="","",TEXT(ROUND(AF21,(IF(F$6="",100,F$6)-1)-INT(LOG(ABS(AF21)+(AF21=0)))),"#,##0"&amp;IF(INT(LOG(ABS(ROUND(AF21,(IF(F$6="",100,F$6)-1)-INT(LOG(ABS(AF21)+(AF21=0)))))+(ROUND(AF21,(IF(F$6="",100,F$6)-1)-INT(LOG(ABS(AF21)+(AF21=0))))=0)))+1&gt;=IF(F$6="",100,F$6),"",IF(F$7&gt;0,".","")&amp;REPT("0",IF(IF(F$6="",100,F$6)-INT(LOG(ABS(ROUND(AF21,(IF(F$6="",100,F$6)-1)-INT(LOG(ABS(AF21)+(AF21=0)))))+(ROUND(AF21,(IF(F$6="",100,F$6)-1)-INT(LOG(ABS(AF21)+(AF21=0))))=0)))-1&gt;F$7,F$7,IF(F$6="",100,F$6)-INT(LOG(ABS(ROUND(AF21,(IF(F$6="",100,F$6)-1)-INT(LOG(ABS(AF21)+(AF21=0)))))+(ROUND(AF21,(IF(F$6="",100,F$6)-1)-INT(LOG(ABS(AF21)+(AF21=0))))=0)))-1)))))</f>
        <v/>
      </c>
      <c r="G21" s="9" t="str">
        <f t="shared" si="15"/>
        <v/>
      </c>
      <c r="H21" s="9" t="str">
        <f t="shared" si="15"/>
        <v/>
      </c>
      <c r="I21" s="19" t="str">
        <f t="shared" si="15"/>
        <v/>
      </c>
      <c r="J21" s="19" t="str">
        <f t="shared" si="15"/>
        <v/>
      </c>
      <c r="K21" s="19" t="str">
        <f t="shared" si="15"/>
        <v/>
      </c>
      <c r="L21" s="19" t="str">
        <f t="shared" si="15"/>
        <v/>
      </c>
      <c r="M21" s="19" t="str">
        <f t="shared" si="15"/>
        <v/>
      </c>
      <c r="N21" s="19" t="str">
        <f t="shared" si="15"/>
        <v/>
      </c>
      <c r="O21" s="19" t="str">
        <f t="shared" ref="O21:S23" si="16">IF(AO21="","",TEXT(ROUND(AO21,(IF(O$6="",100,O$6)-1)-INT(LOG(ABS(AO21)+(AO21=0)))),"#,##0"&amp;IF(INT(LOG(ABS(ROUND(AO21,(IF(O$6="",100,O$6)-1)-INT(LOG(ABS(AO21)+(AO21=0)))))+(ROUND(AO21,(IF(O$6="",100,O$6)-1)-INT(LOG(ABS(AO21)+(AO21=0))))=0)))+1&gt;=IF(O$6="",100,O$6),"",IF(O$7&gt;0,".","")&amp;REPT("0",IF(IF(O$6="",100,O$6)-INT(LOG(ABS(ROUND(AO21,(IF(O$6="",100,O$6)-1)-INT(LOG(ABS(AO21)+(AO21=0)))))+(ROUND(AO21,(IF(O$6="",100,O$6)-1)-INT(LOG(ABS(AO21)+(AO21=0))))=0)))-1&gt;O$7,O$7,IF(O$6="",100,O$6)-INT(LOG(ABS(ROUND(AO21,(IF(O$6="",100,O$6)-1)-INT(LOG(ABS(AO21)+(AO21=0)))))+(ROUND(AO21,(IF(O$6="",100,O$6)-1)-INT(LOG(ABS(AO21)+(AO21=0))))=0)))-1)))))</f>
        <v/>
      </c>
      <c r="P21" s="19" t="str">
        <f t="shared" si="16"/>
        <v/>
      </c>
      <c r="Q21" s="19" t="str">
        <f t="shared" si="16"/>
        <v/>
      </c>
      <c r="R21" s="19" t="str">
        <f t="shared" si="16"/>
        <v/>
      </c>
      <c r="S21" s="19" t="str">
        <f t="shared" si="16"/>
        <v/>
      </c>
      <c r="T21" s="19"/>
      <c r="U21" s="19"/>
      <c r="V21" s="19"/>
      <c r="W21" s="19"/>
      <c r="X21" s="19"/>
      <c r="Y21" s="19"/>
      <c r="AB21" s="176" t="str">
        <f>IF(COUNT(AB8:AB19)=0,"",AVERAGE(AB8:AB19))</f>
        <v/>
      </c>
      <c r="AC21" s="176" t="str">
        <f t="shared" ref="AC21:AY21" si="17">IF(COUNT(AC8:AC19)=0,"",AVERAGE(AC8:AC19))</f>
        <v/>
      </c>
      <c r="AD21" s="176"/>
      <c r="AE21" s="176" t="str">
        <f t="shared" si="17"/>
        <v/>
      </c>
      <c r="AF21" s="176" t="str">
        <f t="shared" si="17"/>
        <v/>
      </c>
      <c r="AG21" s="176" t="str">
        <f t="shared" si="17"/>
        <v/>
      </c>
      <c r="AH21" s="176" t="str">
        <f t="shared" si="17"/>
        <v/>
      </c>
      <c r="AI21" s="176" t="str">
        <f t="shared" si="17"/>
        <v/>
      </c>
      <c r="AJ21" s="176" t="str">
        <f t="shared" si="17"/>
        <v/>
      </c>
      <c r="AK21" s="176" t="str">
        <f t="shared" si="17"/>
        <v/>
      </c>
      <c r="AL21" s="176" t="str">
        <f t="shared" si="17"/>
        <v/>
      </c>
      <c r="AM21" s="176" t="str">
        <f t="shared" si="17"/>
        <v/>
      </c>
      <c r="AN21" s="176" t="str">
        <f t="shared" si="17"/>
        <v/>
      </c>
      <c r="AO21" s="176" t="str">
        <f t="shared" si="17"/>
        <v/>
      </c>
      <c r="AP21" s="176" t="str">
        <f t="shared" si="17"/>
        <v/>
      </c>
      <c r="AQ21" s="176" t="str">
        <f t="shared" si="17"/>
        <v/>
      </c>
      <c r="AR21" s="176" t="str">
        <f t="shared" si="17"/>
        <v/>
      </c>
      <c r="AS21" s="176" t="str">
        <f t="shared" si="17"/>
        <v/>
      </c>
      <c r="AT21" s="176" t="str">
        <f t="shared" si="17"/>
        <v/>
      </c>
      <c r="AU21" s="176" t="str">
        <f t="shared" si="17"/>
        <v/>
      </c>
      <c r="AV21" s="176" t="str">
        <f t="shared" si="17"/>
        <v/>
      </c>
      <c r="AW21" s="176" t="str">
        <f t="shared" si="17"/>
        <v/>
      </c>
      <c r="AX21" s="176" t="str">
        <f t="shared" si="17"/>
        <v/>
      </c>
      <c r="AY21" s="176" t="str">
        <f t="shared" si="17"/>
        <v/>
      </c>
    </row>
    <row r="22" spans="1:51" ht="11.25" customHeight="1" x14ac:dyDescent="0.15">
      <c r="A22" s="83" t="s">
        <v>95</v>
      </c>
      <c r="B22" s="9"/>
      <c r="C22" s="9"/>
      <c r="D22" s="183" t="s">
        <v>3</v>
      </c>
      <c r="E22" s="9"/>
      <c r="F22" s="9" t="str">
        <f t="shared" si="15"/>
        <v/>
      </c>
      <c r="G22" s="9" t="str">
        <f t="shared" si="15"/>
        <v/>
      </c>
      <c r="H22" s="9" t="str">
        <f t="shared" si="15"/>
        <v/>
      </c>
      <c r="I22" s="19" t="str">
        <f t="shared" si="15"/>
        <v/>
      </c>
      <c r="J22" s="19" t="str">
        <f t="shared" si="15"/>
        <v/>
      </c>
      <c r="K22" s="19" t="str">
        <f t="shared" si="15"/>
        <v/>
      </c>
      <c r="L22" s="19" t="str">
        <f t="shared" si="15"/>
        <v/>
      </c>
      <c r="M22" s="19" t="str">
        <f t="shared" si="15"/>
        <v/>
      </c>
      <c r="N22" s="19" t="str">
        <f t="shared" si="15"/>
        <v/>
      </c>
      <c r="O22" s="19" t="str">
        <f t="shared" si="16"/>
        <v/>
      </c>
      <c r="P22" s="19" t="str">
        <f t="shared" si="16"/>
        <v/>
      </c>
      <c r="Q22" s="19" t="str">
        <f t="shared" si="16"/>
        <v/>
      </c>
      <c r="R22" s="19" t="str">
        <f t="shared" si="16"/>
        <v/>
      </c>
      <c r="S22" s="19" t="str">
        <f t="shared" si="16"/>
        <v/>
      </c>
      <c r="T22" s="19"/>
      <c r="U22" s="19"/>
      <c r="V22" s="19"/>
      <c r="W22" s="19"/>
      <c r="X22" s="19"/>
      <c r="Y22" s="19"/>
      <c r="AB22" s="176" t="str">
        <f>IF(COUNT(AB8:AB19)=0,"",MAX(AB8:AB19))</f>
        <v/>
      </c>
      <c r="AC22" s="176" t="str">
        <f t="shared" ref="AC22:AY22" si="18">IF(COUNT(AC8:AC19)=0,"",MAX(AC8:AC19))</f>
        <v/>
      </c>
      <c r="AD22" s="176"/>
      <c r="AE22" s="176" t="str">
        <f t="shared" si="18"/>
        <v/>
      </c>
      <c r="AF22" s="176" t="str">
        <f t="shared" si="18"/>
        <v/>
      </c>
      <c r="AG22" s="176" t="str">
        <f t="shared" si="18"/>
        <v/>
      </c>
      <c r="AH22" s="176" t="str">
        <f t="shared" si="18"/>
        <v/>
      </c>
      <c r="AI22" s="176" t="str">
        <f t="shared" si="18"/>
        <v/>
      </c>
      <c r="AJ22" s="176" t="str">
        <f t="shared" si="18"/>
        <v/>
      </c>
      <c r="AK22" s="176" t="str">
        <f t="shared" si="18"/>
        <v/>
      </c>
      <c r="AL22" s="176" t="str">
        <f t="shared" si="18"/>
        <v/>
      </c>
      <c r="AM22" s="176" t="str">
        <f t="shared" si="18"/>
        <v/>
      </c>
      <c r="AN22" s="176" t="str">
        <f t="shared" si="18"/>
        <v/>
      </c>
      <c r="AO22" s="176" t="str">
        <f t="shared" si="18"/>
        <v/>
      </c>
      <c r="AP22" s="176" t="str">
        <f t="shared" si="18"/>
        <v/>
      </c>
      <c r="AQ22" s="176" t="str">
        <f t="shared" si="18"/>
        <v/>
      </c>
      <c r="AR22" s="176" t="str">
        <f t="shared" si="18"/>
        <v/>
      </c>
      <c r="AS22" s="176" t="str">
        <f t="shared" si="18"/>
        <v/>
      </c>
      <c r="AT22" s="176" t="str">
        <f t="shared" si="18"/>
        <v/>
      </c>
      <c r="AU22" s="176" t="str">
        <f t="shared" si="18"/>
        <v/>
      </c>
      <c r="AV22" s="176" t="str">
        <f t="shared" si="18"/>
        <v/>
      </c>
      <c r="AW22" s="176" t="str">
        <f t="shared" si="18"/>
        <v/>
      </c>
      <c r="AX22" s="176" t="str">
        <f t="shared" si="18"/>
        <v/>
      </c>
      <c r="AY22" s="176" t="str">
        <f t="shared" si="18"/>
        <v/>
      </c>
    </row>
    <row r="23" spans="1:51" ht="11.25" customHeight="1" x14ac:dyDescent="0.15">
      <c r="A23" s="83" t="s">
        <v>96</v>
      </c>
      <c r="B23" s="9"/>
      <c r="C23" s="9"/>
      <c r="D23" s="183" t="s">
        <v>3</v>
      </c>
      <c r="E23" s="9"/>
      <c r="F23" s="9" t="str">
        <f t="shared" si="15"/>
        <v/>
      </c>
      <c r="G23" s="9" t="str">
        <f t="shared" si="15"/>
        <v/>
      </c>
      <c r="H23" s="9" t="str">
        <f t="shared" si="15"/>
        <v/>
      </c>
      <c r="I23" s="19" t="str">
        <f t="shared" si="15"/>
        <v/>
      </c>
      <c r="J23" s="19" t="str">
        <f t="shared" si="15"/>
        <v/>
      </c>
      <c r="K23" s="19" t="str">
        <f t="shared" si="15"/>
        <v/>
      </c>
      <c r="L23" s="19" t="str">
        <f t="shared" si="15"/>
        <v/>
      </c>
      <c r="M23" s="19" t="str">
        <f t="shared" si="15"/>
        <v/>
      </c>
      <c r="N23" s="19" t="str">
        <f t="shared" si="15"/>
        <v/>
      </c>
      <c r="O23" s="19" t="str">
        <f t="shared" si="16"/>
        <v/>
      </c>
      <c r="P23" s="19" t="str">
        <f t="shared" si="16"/>
        <v/>
      </c>
      <c r="Q23" s="19" t="str">
        <f t="shared" si="16"/>
        <v/>
      </c>
      <c r="R23" s="19" t="str">
        <f t="shared" si="16"/>
        <v/>
      </c>
      <c r="S23" s="19" t="str">
        <f t="shared" si="16"/>
        <v/>
      </c>
      <c r="T23" s="19"/>
      <c r="U23" s="19"/>
      <c r="V23" s="19"/>
      <c r="W23" s="19"/>
      <c r="X23" s="19"/>
      <c r="Y23" s="19"/>
      <c r="AB23" s="176" t="str">
        <f>IF(COUNT(AB8:AB19)=0,"",MIN(AB8:AB19))</f>
        <v/>
      </c>
      <c r="AC23" s="176" t="str">
        <f t="shared" ref="AC23:AY23" si="19">IF(COUNT(AC8:AC19)=0,"",MIN(AC8:AC19))</f>
        <v/>
      </c>
      <c r="AD23" s="176"/>
      <c r="AE23" s="176" t="str">
        <f t="shared" si="19"/>
        <v/>
      </c>
      <c r="AF23" s="176" t="str">
        <f t="shared" si="19"/>
        <v/>
      </c>
      <c r="AG23" s="176" t="str">
        <f t="shared" si="19"/>
        <v/>
      </c>
      <c r="AH23" s="176" t="str">
        <f t="shared" si="19"/>
        <v/>
      </c>
      <c r="AI23" s="176" t="str">
        <f t="shared" si="19"/>
        <v/>
      </c>
      <c r="AJ23" s="176" t="str">
        <f t="shared" si="19"/>
        <v/>
      </c>
      <c r="AK23" s="176" t="str">
        <f t="shared" si="19"/>
        <v/>
      </c>
      <c r="AL23" s="176" t="str">
        <f t="shared" si="19"/>
        <v/>
      </c>
      <c r="AM23" s="176" t="str">
        <f t="shared" si="19"/>
        <v/>
      </c>
      <c r="AN23" s="176" t="str">
        <f t="shared" si="19"/>
        <v/>
      </c>
      <c r="AO23" s="176" t="str">
        <f t="shared" si="19"/>
        <v/>
      </c>
      <c r="AP23" s="176" t="str">
        <f t="shared" si="19"/>
        <v/>
      </c>
      <c r="AQ23" s="176" t="str">
        <f t="shared" si="19"/>
        <v/>
      </c>
      <c r="AR23" s="176" t="str">
        <f t="shared" si="19"/>
        <v/>
      </c>
      <c r="AS23" s="176" t="str">
        <f t="shared" si="19"/>
        <v/>
      </c>
      <c r="AT23" s="176" t="str">
        <f t="shared" si="19"/>
        <v/>
      </c>
      <c r="AU23" s="176" t="str">
        <f t="shared" si="19"/>
        <v/>
      </c>
      <c r="AV23" s="176" t="str">
        <f t="shared" si="19"/>
        <v/>
      </c>
      <c r="AW23" s="176" t="str">
        <f t="shared" si="19"/>
        <v/>
      </c>
      <c r="AX23" s="176" t="str">
        <f t="shared" si="19"/>
        <v/>
      </c>
      <c r="AY23" s="176" t="str">
        <f t="shared" si="19"/>
        <v/>
      </c>
    </row>
  </sheetData>
  <mergeCells count="11">
    <mergeCell ref="AC3:AC4"/>
    <mergeCell ref="AE3:AE4"/>
    <mergeCell ref="AF3:AY3"/>
    <mergeCell ref="A3:A4"/>
    <mergeCell ref="B3:B4"/>
    <mergeCell ref="C3:C4"/>
    <mergeCell ref="E3:E4"/>
    <mergeCell ref="F3:Y3"/>
    <mergeCell ref="AB3:AB4"/>
    <mergeCell ref="D3:D4"/>
    <mergeCell ref="AD3:AD4"/>
  </mergeCells>
  <phoneticPr fontId="5"/>
  <conditionalFormatting sqref="AB21:AC23 I20:Y20 AE20:AY23">
    <cfRule type="expression" dxfId="28" priority="5">
      <formula>INDIRECT(ADDRESS(ROW(),COLUMN()))=TRUNC(INDIRECT(ADDRESS(ROW(),COLUMN())))</formula>
    </cfRule>
  </conditionalFormatting>
  <conditionalFormatting sqref="B20">
    <cfRule type="expression" dxfId="27" priority="4">
      <formula>INDIRECT(ADDRESS(ROW(),COLUMN()))=TRUNC(INDIRECT(ADDRESS(ROW(),COLUMN())))</formula>
    </cfRule>
  </conditionalFormatting>
  <conditionalFormatting sqref="AB20">
    <cfRule type="expression" dxfId="26" priority="3">
      <formula>INDIRECT(ADDRESS(ROW(),COLUMN()))=TRUNC(INDIRECT(ADDRESS(ROW(),COLUMN())))</formula>
    </cfRule>
  </conditionalFormatting>
  <conditionalFormatting sqref="E20:H20">
    <cfRule type="expression" dxfId="25" priority="2">
      <formula>INDIRECT(ADDRESS(ROW(),COLUMN()))=TRUNC(INDIRECT(ADDRESS(ROW(),COLUMN())))</formula>
    </cfRule>
  </conditionalFormatting>
  <conditionalFormatting sqref="AD21:AD23">
    <cfRule type="expression" dxfId="24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D8:D1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3"/>
  <sheetViews>
    <sheetView view="pageBreakPreview" zoomScaleNormal="100" zoomScaleSheetLayoutView="100" workbookViewId="0">
      <selection activeCell="AA1" sqref="AA1"/>
    </sheetView>
  </sheetViews>
  <sheetFormatPr defaultRowHeight="10.5" x14ac:dyDescent="0.15"/>
  <cols>
    <col min="1" max="1" width="6.125" style="7" customWidth="1"/>
    <col min="2" max="2" width="8" style="7" customWidth="1"/>
    <col min="3" max="3" width="5.125" style="7" customWidth="1"/>
    <col min="4" max="8" width="3.625" style="7" customWidth="1"/>
    <col min="9" max="11" width="4.625" style="7" customWidth="1"/>
    <col min="12" max="12" width="8" style="7" customWidth="1"/>
    <col min="13" max="25" width="4.625" style="7" customWidth="1"/>
    <col min="26" max="26" width="22.375" style="7" customWidth="1"/>
    <col min="27" max="51" width="4.625" style="7" customWidth="1"/>
    <col min="52" max="16384" width="9" style="7"/>
  </cols>
  <sheetData>
    <row r="1" spans="1:56" s="6" customFormat="1" ht="2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V1" s="21"/>
      <c r="X1" s="21"/>
      <c r="Y1" s="21"/>
    </row>
    <row r="2" spans="1:56" s="6" customFormat="1" ht="21" customHeight="1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92"/>
      <c r="Q2" s="24"/>
      <c r="V2" s="24"/>
      <c r="X2" s="21"/>
      <c r="Y2" s="14"/>
      <c r="Z2" s="14"/>
      <c r="AB2" s="31" t="s">
        <v>36</v>
      </c>
      <c r="AC2" s="49"/>
      <c r="AD2" s="184"/>
      <c r="AE2" s="92"/>
    </row>
    <row r="3" spans="1:56" s="6" customFormat="1" ht="12" customHeight="1" x14ac:dyDescent="0.15">
      <c r="A3" s="189" t="s">
        <v>23</v>
      </c>
      <c r="B3" s="200"/>
      <c r="C3" s="200"/>
      <c r="D3" s="200" t="s">
        <v>232</v>
      </c>
      <c r="E3" s="200"/>
      <c r="F3" s="203" t="s">
        <v>104</v>
      </c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5"/>
      <c r="AB3" s="200" t="s">
        <v>146</v>
      </c>
      <c r="AC3" s="200" t="s">
        <v>100</v>
      </c>
      <c r="AD3" s="200" t="s">
        <v>233</v>
      </c>
      <c r="AE3" s="200" t="s">
        <v>97</v>
      </c>
      <c r="AF3" s="203" t="s">
        <v>104</v>
      </c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5"/>
    </row>
    <row r="4" spans="1:56" s="15" customFormat="1" ht="48" customHeight="1" x14ac:dyDescent="0.15">
      <c r="A4" s="190"/>
      <c r="B4" s="201"/>
      <c r="C4" s="202"/>
      <c r="D4" s="202"/>
      <c r="E4" s="202"/>
      <c r="F4" s="85" t="s">
        <v>79</v>
      </c>
      <c r="G4" s="85" t="s">
        <v>80</v>
      </c>
      <c r="H4" s="86" t="s">
        <v>81</v>
      </c>
      <c r="I4" s="86" t="s">
        <v>82</v>
      </c>
      <c r="J4" s="86" t="s">
        <v>83</v>
      </c>
      <c r="K4" s="86" t="s">
        <v>84</v>
      </c>
      <c r="L4" s="87" t="s">
        <v>85</v>
      </c>
      <c r="M4" s="87" t="s">
        <v>6</v>
      </c>
      <c r="N4" s="52" t="s">
        <v>116</v>
      </c>
      <c r="O4" s="52" t="s">
        <v>117</v>
      </c>
      <c r="P4" s="52" t="s">
        <v>118</v>
      </c>
      <c r="Q4" s="87" t="s">
        <v>10</v>
      </c>
      <c r="R4" s="87" t="s">
        <v>7</v>
      </c>
      <c r="S4" s="87" t="s">
        <v>86</v>
      </c>
      <c r="T4" s="8"/>
      <c r="U4" s="87" t="s">
        <v>9</v>
      </c>
      <c r="V4" s="87" t="s">
        <v>11</v>
      </c>
      <c r="W4" s="87" t="s">
        <v>14</v>
      </c>
      <c r="X4" s="87" t="s">
        <v>12</v>
      </c>
      <c r="Y4" s="87" t="s">
        <v>13</v>
      </c>
      <c r="AB4" s="201"/>
      <c r="AC4" s="202"/>
      <c r="AD4" s="202"/>
      <c r="AE4" s="202"/>
      <c r="AF4" s="85" t="s">
        <v>79</v>
      </c>
      <c r="AG4" s="85" t="s">
        <v>80</v>
      </c>
      <c r="AH4" s="86" t="s">
        <v>81</v>
      </c>
      <c r="AI4" s="86" t="s">
        <v>82</v>
      </c>
      <c r="AJ4" s="86" t="s">
        <v>83</v>
      </c>
      <c r="AK4" s="86" t="s">
        <v>84</v>
      </c>
      <c r="AL4" s="87" t="s">
        <v>85</v>
      </c>
      <c r="AM4" s="87" t="s">
        <v>6</v>
      </c>
      <c r="AN4" s="52" t="s">
        <v>116</v>
      </c>
      <c r="AO4" s="52" t="s">
        <v>117</v>
      </c>
      <c r="AP4" s="52" t="s">
        <v>118</v>
      </c>
      <c r="AQ4" s="87" t="s">
        <v>10</v>
      </c>
      <c r="AR4" s="87" t="s">
        <v>7</v>
      </c>
      <c r="AS4" s="87" t="s">
        <v>86</v>
      </c>
      <c r="AT4" s="8" t="s">
        <v>8</v>
      </c>
      <c r="AU4" s="87" t="s">
        <v>9</v>
      </c>
      <c r="AV4" s="87" t="s">
        <v>11</v>
      </c>
      <c r="AW4" s="87" t="s">
        <v>14</v>
      </c>
      <c r="AX4" s="87" t="s">
        <v>12</v>
      </c>
      <c r="AY4" s="87" t="s">
        <v>13</v>
      </c>
    </row>
    <row r="5" spans="1:56" ht="12" x14ac:dyDescent="0.15">
      <c r="A5" s="26"/>
      <c r="B5" s="27"/>
      <c r="C5" s="27"/>
      <c r="D5" s="175"/>
      <c r="E5" s="27"/>
      <c r="F5" s="27" t="s">
        <v>88</v>
      </c>
      <c r="G5" s="27" t="s">
        <v>89</v>
      </c>
      <c r="H5" s="27"/>
      <c r="I5" s="27" t="s">
        <v>90</v>
      </c>
      <c r="J5" s="27" t="s">
        <v>90</v>
      </c>
      <c r="K5" s="27" t="s">
        <v>90</v>
      </c>
      <c r="L5" s="27" t="s">
        <v>91</v>
      </c>
      <c r="M5" s="27" t="s">
        <v>90</v>
      </c>
      <c r="N5" s="27" t="s">
        <v>90</v>
      </c>
      <c r="O5" s="27" t="s">
        <v>90</v>
      </c>
      <c r="P5" s="27" t="s">
        <v>90</v>
      </c>
      <c r="Q5" s="27" t="s">
        <v>90</v>
      </c>
      <c r="R5" s="27" t="s">
        <v>90</v>
      </c>
      <c r="S5" s="27" t="s">
        <v>90</v>
      </c>
      <c r="T5" s="2"/>
      <c r="U5" s="27" t="s">
        <v>90</v>
      </c>
      <c r="V5" s="27" t="s">
        <v>90</v>
      </c>
      <c r="W5" s="27" t="s">
        <v>90</v>
      </c>
      <c r="X5" s="27" t="s">
        <v>90</v>
      </c>
      <c r="Y5" s="27" t="s">
        <v>90</v>
      </c>
      <c r="Z5" s="88"/>
      <c r="AA5" s="89"/>
      <c r="AB5" s="28" t="s">
        <v>87</v>
      </c>
      <c r="AC5" s="28" t="s">
        <v>99</v>
      </c>
      <c r="AD5" s="173"/>
      <c r="AE5" s="28" t="s">
        <v>98</v>
      </c>
      <c r="AF5" s="28" t="s">
        <v>88</v>
      </c>
      <c r="AG5" s="28" t="s">
        <v>89</v>
      </c>
      <c r="AH5" s="28"/>
      <c r="AI5" s="28" t="s">
        <v>90</v>
      </c>
      <c r="AJ5" s="28" t="s">
        <v>90</v>
      </c>
      <c r="AK5" s="28" t="s">
        <v>90</v>
      </c>
      <c r="AL5" s="28" t="s">
        <v>91</v>
      </c>
      <c r="AM5" s="28" t="s">
        <v>90</v>
      </c>
      <c r="AN5" s="28" t="s">
        <v>90</v>
      </c>
      <c r="AO5" s="28" t="s">
        <v>90</v>
      </c>
      <c r="AP5" s="28" t="s">
        <v>90</v>
      </c>
      <c r="AQ5" s="28" t="s">
        <v>90</v>
      </c>
      <c r="AR5" s="28" t="s">
        <v>90</v>
      </c>
      <c r="AS5" s="28" t="s">
        <v>90</v>
      </c>
      <c r="AT5" s="107" t="s">
        <v>101</v>
      </c>
      <c r="AU5" s="28" t="s">
        <v>90</v>
      </c>
      <c r="AV5" s="28" t="s">
        <v>90</v>
      </c>
      <c r="AW5" s="28" t="s">
        <v>90</v>
      </c>
      <c r="AX5" s="28" t="s">
        <v>90</v>
      </c>
      <c r="AY5" s="28" t="s">
        <v>90</v>
      </c>
    </row>
    <row r="6" spans="1:56" ht="11.25" customHeight="1" x14ac:dyDescent="0.15">
      <c r="A6" s="93" t="s">
        <v>92</v>
      </c>
      <c r="B6" s="35"/>
      <c r="C6" s="35"/>
      <c r="D6" s="35"/>
      <c r="E6" s="35"/>
      <c r="F6" s="35"/>
      <c r="G6" s="35"/>
      <c r="H6" s="35"/>
      <c r="I6" s="35">
        <v>3</v>
      </c>
      <c r="J6" s="35">
        <v>3</v>
      </c>
      <c r="K6" s="35">
        <v>3</v>
      </c>
      <c r="L6" s="35">
        <v>2</v>
      </c>
      <c r="M6" s="35">
        <v>3</v>
      </c>
      <c r="N6" s="35">
        <v>3</v>
      </c>
      <c r="O6" s="35">
        <v>3</v>
      </c>
      <c r="P6" s="35">
        <v>3</v>
      </c>
      <c r="Q6" s="35">
        <v>3</v>
      </c>
      <c r="R6" s="35">
        <v>3</v>
      </c>
      <c r="S6" s="35">
        <v>3</v>
      </c>
      <c r="T6" s="35"/>
      <c r="U6" s="35">
        <v>3</v>
      </c>
      <c r="V6" s="35">
        <v>3</v>
      </c>
      <c r="W6" s="35">
        <v>3</v>
      </c>
      <c r="X6" s="35">
        <v>3</v>
      </c>
      <c r="Y6" s="35">
        <v>3</v>
      </c>
      <c r="Z6" s="32"/>
      <c r="AA6" s="36"/>
      <c r="AB6" s="43"/>
      <c r="AC6" s="43"/>
      <c r="AD6" s="174"/>
      <c r="AE6" s="43"/>
      <c r="AF6" s="42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  <c r="BA6" s="90"/>
      <c r="BB6" s="90"/>
      <c r="BC6" s="90"/>
      <c r="BD6" s="90"/>
    </row>
    <row r="7" spans="1:56" ht="11.25" customHeight="1" x14ac:dyDescent="0.15">
      <c r="A7" s="93" t="s">
        <v>30</v>
      </c>
      <c r="B7" s="34"/>
      <c r="C7" s="35"/>
      <c r="D7" s="35"/>
      <c r="E7" s="35"/>
      <c r="F7" s="35">
        <v>0</v>
      </c>
      <c r="G7" s="35">
        <v>0</v>
      </c>
      <c r="H7" s="35">
        <v>1</v>
      </c>
      <c r="I7" s="35">
        <v>1</v>
      </c>
      <c r="J7" s="35">
        <v>1</v>
      </c>
      <c r="K7" s="35">
        <v>1</v>
      </c>
      <c r="L7" s="35">
        <v>0</v>
      </c>
      <c r="M7" s="35">
        <v>1</v>
      </c>
      <c r="N7" s="35">
        <v>1</v>
      </c>
      <c r="O7" s="35">
        <v>1</v>
      </c>
      <c r="P7" s="35">
        <v>1</v>
      </c>
      <c r="Q7" s="35">
        <v>1</v>
      </c>
      <c r="R7" s="35">
        <v>1</v>
      </c>
      <c r="S7" s="35">
        <v>1</v>
      </c>
      <c r="T7" s="95"/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2"/>
      <c r="AA7" s="36"/>
      <c r="AB7" s="43"/>
      <c r="AC7" s="43"/>
      <c r="AD7" s="174"/>
      <c r="AE7" s="43"/>
      <c r="AF7" s="43"/>
      <c r="AG7" s="60"/>
      <c r="AH7" s="43"/>
      <c r="AI7" s="43"/>
      <c r="AJ7" s="43"/>
      <c r="AK7" s="43"/>
      <c r="AL7" s="43"/>
      <c r="AM7" s="43"/>
      <c r="AN7" s="43"/>
      <c r="AO7" s="43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88"/>
      <c r="BA7" s="13"/>
      <c r="BB7" s="13"/>
      <c r="BC7" s="13"/>
      <c r="BD7" s="13"/>
    </row>
    <row r="8" spans="1:56" ht="11.25" customHeight="1" x14ac:dyDescent="0.15">
      <c r="A8" s="91">
        <v>4</v>
      </c>
      <c r="B8" s="9"/>
      <c r="C8" s="9"/>
      <c r="D8" s="9" t="str">
        <f>IF(AD8="","",AD8)</f>
        <v/>
      </c>
      <c r="E8" s="9"/>
      <c r="F8" s="9" t="str">
        <f t="shared" ref="F8:Y8" si="0">IF(AF8="","",TEXT(ROUND(AF8,(IF(F$6="",100,F$6)-1)-INT(LOG(ABS(AF8)+(AF8=0)))),"#,##0"&amp;IF(INT(LOG(ABS(ROUND(AF8,(IF(F$6="",100,F$6)-1)-INT(LOG(ABS(AF8)+(AF8=0)))))+(ROUND(AF8,(IF(F$6="",100,F$6)-1)-INT(LOG(ABS(AF8)+(AF8=0))))=0)))+1&gt;=IF(F$6="",100,F$6),"",IF(F$7&gt;0,".","")&amp;REPT("0",IF(IF(F$6="",100,F$6)-INT(LOG(ABS(ROUND(AF8,(IF(F$6="",100,F$6)-1)-INT(LOG(ABS(AF8)+(AF8=0)))))+(ROUND(AF8,(IF(F$6="",100,F$6)-1)-INT(LOG(ABS(AF8)+(AF8=0))))=0)))-1&gt;F$7,F$7,IF(F$6="",100,F$6)-INT(LOG(ABS(ROUND(AF8,(IF(F$6="",100,F$6)-1)-INT(LOG(ABS(AF8)+(AF8=0)))))+(ROUND(AF8,(IF(F$6="",100,F$6)-1)-INT(LOG(ABS(AF8)+(AF8=0))))=0)))-1)))))</f>
        <v/>
      </c>
      <c r="G8" s="9" t="str">
        <f t="shared" si="0"/>
        <v/>
      </c>
      <c r="H8" s="9" t="str">
        <f t="shared" si="0"/>
        <v/>
      </c>
      <c r="I8" s="9" t="str">
        <f t="shared" si="0"/>
        <v/>
      </c>
      <c r="J8" s="9" t="str">
        <f t="shared" si="0"/>
        <v/>
      </c>
      <c r="K8" s="9" t="str">
        <f t="shared" si="0"/>
        <v/>
      </c>
      <c r="L8" s="9" t="str">
        <f t="shared" si="0"/>
        <v/>
      </c>
      <c r="M8" s="9" t="str">
        <f t="shared" si="0"/>
        <v/>
      </c>
      <c r="N8" s="9" t="str">
        <f t="shared" si="0"/>
        <v/>
      </c>
      <c r="O8" s="9" t="str">
        <f t="shared" si="0"/>
        <v/>
      </c>
      <c r="P8" s="9" t="str">
        <f t="shared" si="0"/>
        <v/>
      </c>
      <c r="Q8" s="9" t="str">
        <f t="shared" si="0"/>
        <v/>
      </c>
      <c r="R8" s="9" t="str">
        <f t="shared" si="0"/>
        <v/>
      </c>
      <c r="S8" s="9" t="str">
        <f t="shared" si="0"/>
        <v/>
      </c>
      <c r="T8" s="9"/>
      <c r="U8" s="9" t="str">
        <f t="shared" si="0"/>
        <v/>
      </c>
      <c r="V8" s="9" t="str">
        <f t="shared" si="0"/>
        <v/>
      </c>
      <c r="W8" s="9" t="str">
        <f t="shared" si="0"/>
        <v/>
      </c>
      <c r="X8" s="9" t="str">
        <f t="shared" si="0"/>
        <v/>
      </c>
      <c r="Y8" s="9" t="str">
        <f t="shared" si="0"/>
        <v/>
      </c>
      <c r="Z8" s="88"/>
      <c r="AA8" s="8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</row>
    <row r="9" spans="1:56" ht="11.25" customHeight="1" x14ac:dyDescent="0.15">
      <c r="A9" s="91">
        <v>5</v>
      </c>
      <c r="B9" s="9"/>
      <c r="C9" s="9"/>
      <c r="D9" s="9" t="str">
        <f t="shared" ref="D9:D19" si="1">IF(AD9="","",AD9)</f>
        <v/>
      </c>
      <c r="E9" s="9"/>
      <c r="F9" s="9" t="str">
        <f t="shared" ref="F9:F19" si="2">IF(AF9="","",TEXT(ROUND(AF9,(IF(F$6="",100,F$6)-1)-INT(LOG(ABS(AF9)+(AF9=0)))),"#,##0"&amp;IF(INT(LOG(ABS(ROUND(AF9,(IF(F$6="",100,F$6)-1)-INT(LOG(ABS(AF9)+(AF9=0)))))+(ROUND(AF9,(IF(F$6="",100,F$6)-1)-INT(LOG(ABS(AF9)+(AF9=0))))=0)))+1&gt;=IF(F$6="",100,F$6),"",IF(F$7&gt;0,".","")&amp;REPT("0",IF(IF(F$6="",100,F$6)-INT(LOG(ABS(ROUND(AF9,(IF(F$6="",100,F$6)-1)-INT(LOG(ABS(AF9)+(AF9=0)))))+(ROUND(AF9,(IF(F$6="",100,F$6)-1)-INT(LOG(ABS(AF9)+(AF9=0))))=0)))-1&gt;F$7,F$7,IF(F$6="",100,F$6)-INT(LOG(ABS(ROUND(AF9,(IF(F$6="",100,F$6)-1)-INT(LOG(ABS(AF9)+(AF9=0)))))+(ROUND(AF9,(IF(F$6="",100,F$6)-1)-INT(LOG(ABS(AF9)+(AF9=0))))=0)))-1)))))</f>
        <v/>
      </c>
      <c r="G9" s="9" t="str">
        <f t="shared" ref="G9:G19" si="3">IF(AG9="","",TEXT(ROUND(AG9,(IF(G$6="",100,G$6)-1)-INT(LOG(ABS(AG9)+(AG9=0)))),"#,##0"&amp;IF(INT(LOG(ABS(ROUND(AG9,(IF(G$6="",100,G$6)-1)-INT(LOG(ABS(AG9)+(AG9=0)))))+(ROUND(AG9,(IF(G$6="",100,G$6)-1)-INT(LOG(ABS(AG9)+(AG9=0))))=0)))+1&gt;=IF(G$6="",100,G$6),"",IF(G$7&gt;0,".","")&amp;REPT("0",IF(IF(G$6="",100,G$6)-INT(LOG(ABS(ROUND(AG9,(IF(G$6="",100,G$6)-1)-INT(LOG(ABS(AG9)+(AG9=0)))))+(ROUND(AG9,(IF(G$6="",100,G$6)-1)-INT(LOG(ABS(AG9)+(AG9=0))))=0)))-1&gt;G$7,G$7,IF(G$6="",100,G$6)-INT(LOG(ABS(ROUND(AG9,(IF(G$6="",100,G$6)-1)-INT(LOG(ABS(AG9)+(AG9=0)))))+(ROUND(AG9,(IF(G$6="",100,G$6)-1)-INT(LOG(ABS(AG9)+(AG9=0))))=0)))-1)))))</f>
        <v/>
      </c>
      <c r="H9" s="9" t="str">
        <f t="shared" ref="H9:H19" si="4">IF(AH9="","",TEXT(ROUND(AH9,(IF(H$6="",100,H$6)-1)-INT(LOG(ABS(AH9)+(AH9=0)))),"#,##0"&amp;IF(INT(LOG(ABS(ROUND(AH9,(IF(H$6="",100,H$6)-1)-INT(LOG(ABS(AH9)+(AH9=0)))))+(ROUND(AH9,(IF(H$6="",100,H$6)-1)-INT(LOG(ABS(AH9)+(AH9=0))))=0)))+1&gt;=IF(H$6="",100,H$6),"",IF(H$7&gt;0,".","")&amp;REPT("0",IF(IF(H$6="",100,H$6)-INT(LOG(ABS(ROUND(AH9,(IF(H$6="",100,H$6)-1)-INT(LOG(ABS(AH9)+(AH9=0)))))+(ROUND(AH9,(IF(H$6="",100,H$6)-1)-INT(LOG(ABS(AH9)+(AH9=0))))=0)))-1&gt;H$7,H$7,IF(H$6="",100,H$6)-INT(LOG(ABS(ROUND(AH9,(IF(H$6="",100,H$6)-1)-INT(LOG(ABS(AH9)+(AH9=0)))))+(ROUND(AH9,(IF(H$6="",100,H$6)-1)-INT(LOG(ABS(AH9)+(AH9=0))))=0)))-1)))))</f>
        <v/>
      </c>
      <c r="I9" s="19" t="str">
        <f t="shared" ref="I9:I19" si="5">IF(AI9="","",TEXT(ROUND(AI9,(IF(I$6="",100,I$6)-1)-INT(LOG(ABS(AI9)+(AI9=0)))),"#,##0"&amp;IF(INT(LOG(ABS(ROUND(AI9,(IF(I$6="",100,I$6)-1)-INT(LOG(ABS(AI9)+(AI9=0)))))+(ROUND(AI9,(IF(I$6="",100,I$6)-1)-INT(LOG(ABS(AI9)+(AI9=0))))=0)))+1&gt;=IF(I$6="",100,I$6),"",IF(I$7&gt;0,".","")&amp;REPT("0",IF(IF(I$6="",100,I$6)-INT(LOG(ABS(ROUND(AI9,(IF(I$6="",100,I$6)-1)-INT(LOG(ABS(AI9)+(AI9=0)))))+(ROUND(AI9,(IF(I$6="",100,I$6)-1)-INT(LOG(ABS(AI9)+(AI9=0))))=0)))-1&gt;I$7,I$7,IF(I$6="",100,I$6)-INT(LOG(ABS(ROUND(AI9,(IF(I$6="",100,I$6)-1)-INT(LOG(ABS(AI9)+(AI9=0)))))+(ROUND(AI9,(IF(I$6="",100,I$6)-1)-INT(LOG(ABS(AI9)+(AI9=0))))=0)))-1)))))</f>
        <v/>
      </c>
      <c r="J9" s="19" t="str">
        <f t="shared" ref="J9:J19" si="6">IF(AJ9="","",TEXT(ROUND(AJ9,(IF(J$6="",100,J$6)-1)-INT(LOG(ABS(AJ9)+(AJ9=0)))),"#,##0"&amp;IF(INT(LOG(ABS(ROUND(AJ9,(IF(J$6="",100,J$6)-1)-INT(LOG(ABS(AJ9)+(AJ9=0)))))+(ROUND(AJ9,(IF(J$6="",100,J$6)-1)-INT(LOG(ABS(AJ9)+(AJ9=0))))=0)))+1&gt;=IF(J$6="",100,J$6),"",IF(J$7&gt;0,".","")&amp;REPT("0",IF(IF(J$6="",100,J$6)-INT(LOG(ABS(ROUND(AJ9,(IF(J$6="",100,J$6)-1)-INT(LOG(ABS(AJ9)+(AJ9=0)))))+(ROUND(AJ9,(IF(J$6="",100,J$6)-1)-INT(LOG(ABS(AJ9)+(AJ9=0))))=0)))-1&gt;J$7,J$7,IF(J$6="",100,J$6)-INT(LOG(ABS(ROUND(AJ9,(IF(J$6="",100,J$6)-1)-INT(LOG(ABS(AJ9)+(AJ9=0)))))+(ROUND(AJ9,(IF(J$6="",100,J$6)-1)-INT(LOG(ABS(AJ9)+(AJ9=0))))=0)))-1)))))</f>
        <v/>
      </c>
      <c r="K9" s="19" t="str">
        <f t="shared" ref="K9:K19" si="7">IF(AK9="","",TEXT(ROUND(AK9,(IF(K$6="",100,K$6)-1)-INT(LOG(ABS(AK9)+(AK9=0)))),"#,##0"&amp;IF(INT(LOG(ABS(ROUND(AK9,(IF(K$6="",100,K$6)-1)-INT(LOG(ABS(AK9)+(AK9=0)))))+(ROUND(AK9,(IF(K$6="",100,K$6)-1)-INT(LOG(ABS(AK9)+(AK9=0))))=0)))+1&gt;=IF(K$6="",100,K$6),"",IF(K$7&gt;0,".","")&amp;REPT("0",IF(IF(K$6="",100,K$6)-INT(LOG(ABS(ROUND(AK9,(IF(K$6="",100,K$6)-1)-INT(LOG(ABS(AK9)+(AK9=0)))))+(ROUND(AK9,(IF(K$6="",100,K$6)-1)-INT(LOG(ABS(AK9)+(AK9=0))))=0)))-1&gt;K$7,K$7,IF(K$6="",100,K$6)-INT(LOG(ABS(ROUND(AK9,(IF(K$6="",100,K$6)-1)-INT(LOG(ABS(AK9)+(AK9=0)))))+(ROUND(AK9,(IF(K$6="",100,K$6)-1)-INT(LOG(ABS(AK9)+(AK9=0))))=0)))-1)))))</f>
        <v/>
      </c>
      <c r="L9" s="19" t="str">
        <f t="shared" ref="L9:L19" si="8">IF(AL9="","",TEXT(ROUND(AL9,(IF(L$6="",100,L$6)-1)-INT(LOG(ABS(AL9)+(AL9=0)))),"#,##0"&amp;IF(INT(LOG(ABS(ROUND(AL9,(IF(L$6="",100,L$6)-1)-INT(LOG(ABS(AL9)+(AL9=0)))))+(ROUND(AL9,(IF(L$6="",100,L$6)-1)-INT(LOG(ABS(AL9)+(AL9=0))))=0)))+1&gt;=IF(L$6="",100,L$6),"",IF(L$7&gt;0,".","")&amp;REPT("0",IF(IF(L$6="",100,L$6)-INT(LOG(ABS(ROUND(AL9,(IF(L$6="",100,L$6)-1)-INT(LOG(ABS(AL9)+(AL9=0)))))+(ROUND(AL9,(IF(L$6="",100,L$6)-1)-INT(LOG(ABS(AL9)+(AL9=0))))=0)))-1&gt;L$7,L$7,IF(L$6="",100,L$6)-INT(LOG(ABS(ROUND(AL9,(IF(L$6="",100,L$6)-1)-INT(LOG(ABS(AL9)+(AL9=0)))))+(ROUND(AL9,(IF(L$6="",100,L$6)-1)-INT(LOG(ABS(AL9)+(AL9=0))))=0)))-1)))))</f>
        <v/>
      </c>
      <c r="M9" s="19" t="str">
        <f t="shared" ref="M9:M19" si="9">IF(AM9="","",TEXT(ROUND(AM9,(IF(M$6="",100,M$6)-1)-INT(LOG(ABS(AM9)+(AM9=0)))),"#,##0"&amp;IF(INT(LOG(ABS(ROUND(AM9,(IF(M$6="",100,M$6)-1)-INT(LOG(ABS(AM9)+(AM9=0)))))+(ROUND(AM9,(IF(M$6="",100,M$6)-1)-INT(LOG(ABS(AM9)+(AM9=0))))=0)))+1&gt;=IF(M$6="",100,M$6),"",IF(M$7&gt;0,".","")&amp;REPT("0",IF(IF(M$6="",100,M$6)-INT(LOG(ABS(ROUND(AM9,(IF(M$6="",100,M$6)-1)-INT(LOG(ABS(AM9)+(AM9=0)))))+(ROUND(AM9,(IF(M$6="",100,M$6)-1)-INT(LOG(ABS(AM9)+(AM9=0))))=0)))-1&gt;M$7,M$7,IF(M$6="",100,M$6)-INT(LOG(ABS(ROUND(AM9,(IF(M$6="",100,M$6)-1)-INT(LOG(ABS(AM9)+(AM9=0)))))+(ROUND(AM9,(IF(M$6="",100,M$6)-1)-INT(LOG(ABS(AM9)+(AM9=0))))=0)))-1)))))</f>
        <v/>
      </c>
      <c r="N9" s="19" t="str">
        <f t="shared" ref="N9:N19" si="10">IF(AN9="","",TEXT(ROUND(AN9,(IF(N$6="",100,N$6)-1)-INT(LOG(ABS(AN9)+(AN9=0)))),"#,##0"&amp;IF(INT(LOG(ABS(ROUND(AN9,(IF(N$6="",100,N$6)-1)-INT(LOG(ABS(AN9)+(AN9=0)))))+(ROUND(AN9,(IF(N$6="",100,N$6)-1)-INT(LOG(ABS(AN9)+(AN9=0))))=0)))+1&gt;=IF(N$6="",100,N$6),"",IF(N$7&gt;0,".","")&amp;REPT("0",IF(IF(N$6="",100,N$6)-INT(LOG(ABS(ROUND(AN9,(IF(N$6="",100,N$6)-1)-INT(LOG(ABS(AN9)+(AN9=0)))))+(ROUND(AN9,(IF(N$6="",100,N$6)-1)-INT(LOG(ABS(AN9)+(AN9=0))))=0)))-1&gt;N$7,N$7,IF(N$6="",100,N$6)-INT(LOG(ABS(ROUND(AN9,(IF(N$6="",100,N$6)-1)-INT(LOG(ABS(AN9)+(AN9=0)))))+(ROUND(AN9,(IF(N$6="",100,N$6)-1)-INT(LOG(ABS(AN9)+(AN9=0))))=0)))-1)))))</f>
        <v/>
      </c>
      <c r="O9" s="19" t="str">
        <f t="shared" ref="O9:O19" si="11">IF(AO9="","",TEXT(ROUND(AO9,(IF(O$6="",100,O$6)-1)-INT(LOG(ABS(AO9)+(AO9=0)))),"#,##0"&amp;IF(INT(LOG(ABS(ROUND(AO9,(IF(O$6="",100,O$6)-1)-INT(LOG(ABS(AO9)+(AO9=0)))))+(ROUND(AO9,(IF(O$6="",100,O$6)-1)-INT(LOG(ABS(AO9)+(AO9=0))))=0)))+1&gt;=IF(O$6="",100,O$6),"",IF(O$7&gt;0,".","")&amp;REPT("0",IF(IF(O$6="",100,O$6)-INT(LOG(ABS(ROUND(AO9,(IF(O$6="",100,O$6)-1)-INT(LOG(ABS(AO9)+(AO9=0)))))+(ROUND(AO9,(IF(O$6="",100,O$6)-1)-INT(LOG(ABS(AO9)+(AO9=0))))=0)))-1&gt;O$7,O$7,IF(O$6="",100,O$6)-INT(LOG(ABS(ROUND(AO9,(IF(O$6="",100,O$6)-1)-INT(LOG(ABS(AO9)+(AO9=0)))))+(ROUND(AO9,(IF(O$6="",100,O$6)-1)-INT(LOG(ABS(AO9)+(AO9=0))))=0)))-1)))))</f>
        <v/>
      </c>
      <c r="P9" s="19" t="str">
        <f t="shared" ref="P9:P19" si="12">IF(AP9="","",TEXT(ROUND(AP9,(IF(P$6="",100,P$6)-1)-INT(LOG(ABS(AP9)+(AP9=0)))),"#,##0"&amp;IF(INT(LOG(ABS(ROUND(AP9,(IF(P$6="",100,P$6)-1)-INT(LOG(ABS(AP9)+(AP9=0)))))+(ROUND(AP9,(IF(P$6="",100,P$6)-1)-INT(LOG(ABS(AP9)+(AP9=0))))=0)))+1&gt;=IF(P$6="",100,P$6),"",IF(P$7&gt;0,".","")&amp;REPT("0",IF(IF(P$6="",100,P$6)-INT(LOG(ABS(ROUND(AP9,(IF(P$6="",100,P$6)-1)-INT(LOG(ABS(AP9)+(AP9=0)))))+(ROUND(AP9,(IF(P$6="",100,P$6)-1)-INT(LOG(ABS(AP9)+(AP9=0))))=0)))-1&gt;P$7,P$7,IF(P$6="",100,P$6)-INT(LOG(ABS(ROUND(AP9,(IF(P$6="",100,P$6)-1)-INT(LOG(ABS(AP9)+(AP9=0)))))+(ROUND(AP9,(IF(P$6="",100,P$6)-1)-INT(LOG(ABS(AP9)+(AP9=0))))=0)))-1)))))</f>
        <v/>
      </c>
      <c r="Q9" s="19" t="str">
        <f t="shared" ref="Q9:Q19" si="13">IF(AQ9="","",TEXT(ROUND(AQ9,(IF(Q$6="",100,Q$6)-1)-INT(LOG(ABS(AQ9)+(AQ9=0)))),"#,##0"&amp;IF(INT(LOG(ABS(ROUND(AQ9,(IF(Q$6="",100,Q$6)-1)-INT(LOG(ABS(AQ9)+(AQ9=0)))))+(ROUND(AQ9,(IF(Q$6="",100,Q$6)-1)-INT(LOG(ABS(AQ9)+(AQ9=0))))=0)))+1&gt;=IF(Q$6="",100,Q$6),"",IF(Q$7&gt;0,".","")&amp;REPT("0",IF(IF(Q$6="",100,Q$6)-INT(LOG(ABS(ROUND(AQ9,(IF(Q$6="",100,Q$6)-1)-INT(LOG(ABS(AQ9)+(AQ9=0)))))+(ROUND(AQ9,(IF(Q$6="",100,Q$6)-1)-INT(LOG(ABS(AQ9)+(AQ9=0))))=0)))-1&gt;Q$7,Q$7,IF(Q$6="",100,Q$6)-INT(LOG(ABS(ROUND(AQ9,(IF(Q$6="",100,Q$6)-1)-INT(LOG(ABS(AQ9)+(AQ9=0)))))+(ROUND(AQ9,(IF(Q$6="",100,Q$6)-1)-INT(LOG(ABS(AQ9)+(AQ9=0))))=0)))-1)))))</f>
        <v/>
      </c>
      <c r="R9" s="19" t="str">
        <f t="shared" ref="R9:R19" si="14">IF(AR9="","",TEXT(ROUND(AR9,(IF(R$6="",100,R$6)-1)-INT(LOG(ABS(AR9)+(AR9=0)))),"#,##0"&amp;IF(INT(LOG(ABS(ROUND(AR9,(IF(R$6="",100,R$6)-1)-INT(LOG(ABS(AR9)+(AR9=0)))))+(ROUND(AR9,(IF(R$6="",100,R$6)-1)-INT(LOG(ABS(AR9)+(AR9=0))))=0)))+1&gt;=IF(R$6="",100,R$6),"",IF(R$7&gt;0,".","")&amp;REPT("0",IF(IF(R$6="",100,R$6)-INT(LOG(ABS(ROUND(AR9,(IF(R$6="",100,R$6)-1)-INT(LOG(ABS(AR9)+(AR9=0)))))+(ROUND(AR9,(IF(R$6="",100,R$6)-1)-INT(LOG(ABS(AR9)+(AR9=0))))=0)))-1&gt;R$7,R$7,IF(R$6="",100,R$6)-INT(LOG(ABS(ROUND(AR9,(IF(R$6="",100,R$6)-1)-INT(LOG(ABS(AR9)+(AR9=0)))))+(ROUND(AR9,(IF(R$6="",100,R$6)-1)-INT(LOG(ABS(AR9)+(AR9=0))))=0)))-1)))))</f>
        <v/>
      </c>
      <c r="S9" s="19" t="str">
        <f t="shared" ref="S9:S19" si="15">IF(AS9="","",TEXT(ROUND(AS9,(IF(S$6="",100,S$6)-1)-INT(LOG(ABS(AS9)+(AS9=0)))),"#,##0"&amp;IF(INT(LOG(ABS(ROUND(AS9,(IF(S$6="",100,S$6)-1)-INT(LOG(ABS(AS9)+(AS9=0)))))+(ROUND(AS9,(IF(S$6="",100,S$6)-1)-INT(LOG(ABS(AS9)+(AS9=0))))=0)))+1&gt;=IF(S$6="",100,S$6),"",IF(S$7&gt;0,".","")&amp;REPT("0",IF(IF(S$6="",100,S$6)-INT(LOG(ABS(ROUND(AS9,(IF(S$6="",100,S$6)-1)-INT(LOG(ABS(AS9)+(AS9=0)))))+(ROUND(AS9,(IF(S$6="",100,S$6)-1)-INT(LOG(ABS(AS9)+(AS9=0))))=0)))-1&gt;S$7,S$7,IF(S$6="",100,S$6)-INT(LOG(ABS(ROUND(AS9,(IF(S$6="",100,S$6)-1)-INT(LOG(ABS(AS9)+(AS9=0)))))+(ROUND(AS9,(IF(S$6="",100,S$6)-1)-INT(LOG(ABS(AS9)+(AS9=0))))=0)))-1)))))</f>
        <v/>
      </c>
      <c r="T9" s="19"/>
      <c r="U9" s="19" t="str">
        <f t="shared" ref="U9:U19" si="16">IF(AU9="","",TEXT(ROUND(AU9,(IF(U$6="",100,U$6)-1)-INT(LOG(ABS(AU9)+(AU9=0)))),"#,##0"&amp;IF(INT(LOG(ABS(ROUND(AU9,(IF(U$6="",100,U$6)-1)-INT(LOG(ABS(AU9)+(AU9=0)))))+(ROUND(AU9,(IF(U$6="",100,U$6)-1)-INT(LOG(ABS(AU9)+(AU9=0))))=0)))+1&gt;=IF(U$6="",100,U$6),"",IF(U$7&gt;0,".","")&amp;REPT("0",IF(IF(U$6="",100,U$6)-INT(LOG(ABS(ROUND(AU9,(IF(U$6="",100,U$6)-1)-INT(LOG(ABS(AU9)+(AU9=0)))))+(ROUND(AU9,(IF(U$6="",100,U$6)-1)-INT(LOG(ABS(AU9)+(AU9=0))))=0)))-1&gt;U$7,U$7,IF(U$6="",100,U$6)-INT(LOG(ABS(ROUND(AU9,(IF(U$6="",100,U$6)-1)-INT(LOG(ABS(AU9)+(AU9=0)))))+(ROUND(AU9,(IF(U$6="",100,U$6)-1)-INT(LOG(ABS(AU9)+(AU9=0))))=0)))-1)))))</f>
        <v/>
      </c>
      <c r="V9" s="19" t="str">
        <f t="shared" ref="V9:V19" si="17">IF(AV9="","",TEXT(ROUND(AV9,(IF(V$6="",100,V$6)-1)-INT(LOG(ABS(AV9)+(AV9=0)))),"#,##0"&amp;IF(INT(LOG(ABS(ROUND(AV9,(IF(V$6="",100,V$6)-1)-INT(LOG(ABS(AV9)+(AV9=0)))))+(ROUND(AV9,(IF(V$6="",100,V$6)-1)-INT(LOG(ABS(AV9)+(AV9=0))))=0)))+1&gt;=IF(V$6="",100,V$6),"",IF(V$7&gt;0,".","")&amp;REPT("0",IF(IF(V$6="",100,V$6)-INT(LOG(ABS(ROUND(AV9,(IF(V$6="",100,V$6)-1)-INT(LOG(ABS(AV9)+(AV9=0)))))+(ROUND(AV9,(IF(V$6="",100,V$6)-1)-INT(LOG(ABS(AV9)+(AV9=0))))=0)))-1&gt;V$7,V$7,IF(V$6="",100,V$6)-INT(LOG(ABS(ROUND(AV9,(IF(V$6="",100,V$6)-1)-INT(LOG(ABS(AV9)+(AV9=0)))))+(ROUND(AV9,(IF(V$6="",100,V$6)-1)-INT(LOG(ABS(AV9)+(AV9=0))))=0)))-1)))))</f>
        <v/>
      </c>
      <c r="W9" s="19" t="str">
        <f t="shared" ref="W9:W19" si="18">IF(AW9="","",TEXT(ROUND(AW9,(IF(W$6="",100,W$6)-1)-INT(LOG(ABS(AW9)+(AW9=0)))),"#,##0"&amp;IF(INT(LOG(ABS(ROUND(AW9,(IF(W$6="",100,W$6)-1)-INT(LOG(ABS(AW9)+(AW9=0)))))+(ROUND(AW9,(IF(W$6="",100,W$6)-1)-INT(LOG(ABS(AW9)+(AW9=0))))=0)))+1&gt;=IF(W$6="",100,W$6),"",IF(W$7&gt;0,".","")&amp;REPT("0",IF(IF(W$6="",100,W$6)-INT(LOG(ABS(ROUND(AW9,(IF(W$6="",100,W$6)-1)-INT(LOG(ABS(AW9)+(AW9=0)))))+(ROUND(AW9,(IF(W$6="",100,W$6)-1)-INT(LOG(ABS(AW9)+(AW9=0))))=0)))-1&gt;W$7,W$7,IF(W$6="",100,W$6)-INT(LOG(ABS(ROUND(AW9,(IF(W$6="",100,W$6)-1)-INT(LOG(ABS(AW9)+(AW9=0)))))+(ROUND(AW9,(IF(W$6="",100,W$6)-1)-INT(LOG(ABS(AW9)+(AW9=0))))=0)))-1)))))</f>
        <v/>
      </c>
      <c r="X9" s="19" t="str">
        <f t="shared" ref="X9:X19" si="19">IF(AX9="","",TEXT(ROUND(AX9,(IF(X$6="",100,X$6)-1)-INT(LOG(ABS(AX9)+(AX9=0)))),"#,##0"&amp;IF(INT(LOG(ABS(ROUND(AX9,(IF(X$6="",100,X$6)-1)-INT(LOG(ABS(AX9)+(AX9=0)))))+(ROUND(AX9,(IF(X$6="",100,X$6)-1)-INT(LOG(ABS(AX9)+(AX9=0))))=0)))+1&gt;=IF(X$6="",100,X$6),"",IF(X$7&gt;0,".","")&amp;REPT("0",IF(IF(X$6="",100,X$6)-INT(LOG(ABS(ROUND(AX9,(IF(X$6="",100,X$6)-1)-INT(LOG(ABS(AX9)+(AX9=0)))))+(ROUND(AX9,(IF(X$6="",100,X$6)-1)-INT(LOG(ABS(AX9)+(AX9=0))))=0)))-1&gt;X$7,X$7,IF(X$6="",100,X$6)-INT(LOG(ABS(ROUND(AX9,(IF(X$6="",100,X$6)-1)-INT(LOG(ABS(AX9)+(AX9=0)))))+(ROUND(AX9,(IF(X$6="",100,X$6)-1)-INT(LOG(ABS(AX9)+(AX9=0))))=0)))-1)))))</f>
        <v/>
      </c>
      <c r="Y9" s="19" t="str">
        <f t="shared" ref="Y9:Y19" si="20">IF(AY9="","",TEXT(ROUND(AY9,(IF(Y$6="",100,Y$6)-1)-INT(LOG(ABS(AY9)+(AY9=0)))),"#,##0"&amp;IF(INT(LOG(ABS(ROUND(AY9,(IF(Y$6="",100,Y$6)-1)-INT(LOG(ABS(AY9)+(AY9=0)))))+(ROUND(AY9,(IF(Y$6="",100,Y$6)-1)-INT(LOG(ABS(AY9)+(AY9=0))))=0)))+1&gt;=IF(Y$6="",100,Y$6),"",IF(Y$7&gt;0,".","")&amp;REPT("0",IF(IF(Y$6="",100,Y$6)-INT(LOG(ABS(ROUND(AY9,(IF(Y$6="",100,Y$6)-1)-INT(LOG(ABS(AY9)+(AY9=0)))))+(ROUND(AY9,(IF(Y$6="",100,Y$6)-1)-INT(LOG(ABS(AY9)+(AY9=0))))=0)))-1&gt;Y$7,Y$7,IF(Y$6="",100,Y$6)-INT(LOG(ABS(ROUND(AY9,(IF(Y$6="",100,Y$6)-1)-INT(LOG(ABS(AY9)+(AY9=0)))))+(ROUND(AY9,(IF(Y$6="",100,Y$6)-1)-INT(LOG(ABS(AY9)+(AY9=0))))=0)))-1)))))</f>
        <v/>
      </c>
      <c r="Z9" s="88"/>
      <c r="AA9" s="8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</row>
    <row r="10" spans="1:56" ht="11.25" customHeight="1" x14ac:dyDescent="0.15">
      <c r="A10" s="91">
        <v>6</v>
      </c>
      <c r="B10" s="9"/>
      <c r="C10" s="9"/>
      <c r="D10" s="9" t="str">
        <f t="shared" si="1"/>
        <v/>
      </c>
      <c r="E10" s="9"/>
      <c r="F10" s="9" t="str">
        <f t="shared" si="2"/>
        <v/>
      </c>
      <c r="G10" s="9" t="str">
        <f t="shared" si="3"/>
        <v/>
      </c>
      <c r="H10" s="9" t="str">
        <f t="shared" si="4"/>
        <v/>
      </c>
      <c r="I10" s="19" t="str">
        <f t="shared" si="5"/>
        <v/>
      </c>
      <c r="J10" s="19" t="str">
        <f t="shared" si="6"/>
        <v/>
      </c>
      <c r="K10" s="19" t="str">
        <f t="shared" si="7"/>
        <v/>
      </c>
      <c r="L10" s="19" t="str">
        <f t="shared" si="8"/>
        <v/>
      </c>
      <c r="M10" s="19" t="str">
        <f t="shared" si="9"/>
        <v/>
      </c>
      <c r="N10" s="19" t="str">
        <f t="shared" si="10"/>
        <v/>
      </c>
      <c r="O10" s="19" t="str">
        <f t="shared" si="11"/>
        <v/>
      </c>
      <c r="P10" s="19" t="str">
        <f t="shared" si="12"/>
        <v/>
      </c>
      <c r="Q10" s="19" t="str">
        <f t="shared" si="13"/>
        <v/>
      </c>
      <c r="R10" s="19" t="str">
        <f t="shared" si="14"/>
        <v/>
      </c>
      <c r="S10" s="19" t="str">
        <f t="shared" si="15"/>
        <v/>
      </c>
      <c r="T10" s="19"/>
      <c r="U10" s="19" t="str">
        <f t="shared" si="16"/>
        <v/>
      </c>
      <c r="V10" s="19" t="str">
        <f t="shared" si="17"/>
        <v/>
      </c>
      <c r="W10" s="19" t="str">
        <f t="shared" si="18"/>
        <v/>
      </c>
      <c r="X10" s="19" t="str">
        <f t="shared" si="19"/>
        <v/>
      </c>
      <c r="Y10" s="19" t="str">
        <f t="shared" si="20"/>
        <v/>
      </c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</row>
    <row r="11" spans="1:56" ht="11.25" customHeight="1" x14ac:dyDescent="0.15">
      <c r="A11" s="91">
        <v>7</v>
      </c>
      <c r="B11" s="9"/>
      <c r="C11" s="9"/>
      <c r="D11" s="9" t="str">
        <f t="shared" si="1"/>
        <v/>
      </c>
      <c r="E11" s="9"/>
      <c r="F11" s="9" t="str">
        <f t="shared" si="2"/>
        <v/>
      </c>
      <c r="G11" s="9" t="str">
        <f t="shared" si="3"/>
        <v/>
      </c>
      <c r="H11" s="9" t="str">
        <f t="shared" si="4"/>
        <v/>
      </c>
      <c r="I11" s="19" t="str">
        <f t="shared" si="5"/>
        <v/>
      </c>
      <c r="J11" s="19" t="str">
        <f t="shared" si="6"/>
        <v/>
      </c>
      <c r="K11" s="19" t="str">
        <f t="shared" si="7"/>
        <v/>
      </c>
      <c r="L11" s="19" t="str">
        <f t="shared" si="8"/>
        <v/>
      </c>
      <c r="M11" s="19" t="str">
        <f t="shared" si="9"/>
        <v/>
      </c>
      <c r="N11" s="19" t="str">
        <f t="shared" si="10"/>
        <v/>
      </c>
      <c r="O11" s="19" t="str">
        <f t="shared" si="11"/>
        <v/>
      </c>
      <c r="P11" s="19" t="str">
        <f t="shared" si="12"/>
        <v/>
      </c>
      <c r="Q11" s="19" t="str">
        <f t="shared" si="13"/>
        <v/>
      </c>
      <c r="R11" s="19" t="str">
        <f t="shared" si="14"/>
        <v/>
      </c>
      <c r="S11" s="19" t="str">
        <f t="shared" si="15"/>
        <v/>
      </c>
      <c r="T11" s="19"/>
      <c r="U11" s="19" t="str">
        <f t="shared" si="16"/>
        <v/>
      </c>
      <c r="V11" s="19" t="str">
        <f t="shared" si="17"/>
        <v/>
      </c>
      <c r="W11" s="19" t="str">
        <f t="shared" si="18"/>
        <v/>
      </c>
      <c r="X11" s="19" t="str">
        <f t="shared" si="19"/>
        <v/>
      </c>
      <c r="Y11" s="19" t="str">
        <f t="shared" si="20"/>
        <v/>
      </c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</row>
    <row r="12" spans="1:56" ht="11.25" customHeight="1" x14ac:dyDescent="0.15">
      <c r="A12" s="91">
        <v>8</v>
      </c>
      <c r="B12" s="9"/>
      <c r="C12" s="9"/>
      <c r="D12" s="9" t="str">
        <f t="shared" si="1"/>
        <v/>
      </c>
      <c r="E12" s="9"/>
      <c r="F12" s="9" t="str">
        <f t="shared" si="2"/>
        <v/>
      </c>
      <c r="G12" s="9" t="str">
        <f t="shared" si="3"/>
        <v/>
      </c>
      <c r="H12" s="9" t="str">
        <f t="shared" si="4"/>
        <v/>
      </c>
      <c r="I12" s="19" t="str">
        <f t="shared" si="5"/>
        <v/>
      </c>
      <c r="J12" s="19" t="str">
        <f t="shared" si="6"/>
        <v/>
      </c>
      <c r="K12" s="19" t="str">
        <f t="shared" si="7"/>
        <v/>
      </c>
      <c r="L12" s="19" t="str">
        <f t="shared" si="8"/>
        <v/>
      </c>
      <c r="M12" s="19" t="str">
        <f t="shared" si="9"/>
        <v/>
      </c>
      <c r="N12" s="19" t="str">
        <f t="shared" si="10"/>
        <v/>
      </c>
      <c r="O12" s="19" t="str">
        <f t="shared" si="11"/>
        <v/>
      </c>
      <c r="P12" s="19" t="str">
        <f t="shared" si="12"/>
        <v/>
      </c>
      <c r="Q12" s="19" t="str">
        <f t="shared" si="13"/>
        <v/>
      </c>
      <c r="R12" s="19" t="str">
        <f t="shared" si="14"/>
        <v/>
      </c>
      <c r="S12" s="19" t="str">
        <f t="shared" si="15"/>
        <v/>
      </c>
      <c r="T12" s="19"/>
      <c r="U12" s="19" t="str">
        <f t="shared" si="16"/>
        <v/>
      </c>
      <c r="V12" s="19" t="str">
        <f t="shared" si="17"/>
        <v/>
      </c>
      <c r="W12" s="19" t="str">
        <f t="shared" si="18"/>
        <v/>
      </c>
      <c r="X12" s="19" t="str">
        <f t="shared" si="19"/>
        <v/>
      </c>
      <c r="Y12" s="19" t="str">
        <f t="shared" si="20"/>
        <v/>
      </c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</row>
    <row r="13" spans="1:56" ht="11.25" customHeight="1" x14ac:dyDescent="0.15">
      <c r="A13" s="91">
        <v>9</v>
      </c>
      <c r="B13" s="9"/>
      <c r="C13" s="9"/>
      <c r="D13" s="9" t="str">
        <f t="shared" si="1"/>
        <v/>
      </c>
      <c r="E13" s="9"/>
      <c r="F13" s="9" t="str">
        <f t="shared" si="2"/>
        <v/>
      </c>
      <c r="G13" s="9" t="str">
        <f t="shared" si="3"/>
        <v/>
      </c>
      <c r="H13" s="9" t="str">
        <f t="shared" si="4"/>
        <v/>
      </c>
      <c r="I13" s="19" t="str">
        <f t="shared" si="5"/>
        <v/>
      </c>
      <c r="J13" s="19" t="str">
        <f t="shared" si="6"/>
        <v/>
      </c>
      <c r="K13" s="19" t="str">
        <f t="shared" si="7"/>
        <v/>
      </c>
      <c r="L13" s="19" t="str">
        <f t="shared" si="8"/>
        <v/>
      </c>
      <c r="M13" s="19" t="str">
        <f t="shared" si="9"/>
        <v/>
      </c>
      <c r="N13" s="19" t="str">
        <f t="shared" si="10"/>
        <v/>
      </c>
      <c r="O13" s="19" t="str">
        <f t="shared" si="11"/>
        <v/>
      </c>
      <c r="P13" s="19" t="str">
        <f t="shared" si="12"/>
        <v/>
      </c>
      <c r="Q13" s="19" t="str">
        <f t="shared" si="13"/>
        <v/>
      </c>
      <c r="R13" s="19" t="str">
        <f t="shared" si="14"/>
        <v/>
      </c>
      <c r="S13" s="19" t="str">
        <f t="shared" si="15"/>
        <v/>
      </c>
      <c r="T13" s="19"/>
      <c r="U13" s="19" t="str">
        <f t="shared" si="16"/>
        <v/>
      </c>
      <c r="V13" s="19" t="str">
        <f t="shared" si="17"/>
        <v/>
      </c>
      <c r="W13" s="19" t="str">
        <f t="shared" si="18"/>
        <v/>
      </c>
      <c r="X13" s="19" t="str">
        <f t="shared" si="19"/>
        <v/>
      </c>
      <c r="Y13" s="19" t="str">
        <f t="shared" si="20"/>
        <v/>
      </c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</row>
    <row r="14" spans="1:56" ht="11.25" customHeight="1" x14ac:dyDescent="0.15">
      <c r="A14" s="91">
        <v>10</v>
      </c>
      <c r="B14" s="9"/>
      <c r="C14" s="9"/>
      <c r="D14" s="9" t="str">
        <f t="shared" si="1"/>
        <v/>
      </c>
      <c r="E14" s="9"/>
      <c r="F14" s="9" t="str">
        <f t="shared" si="2"/>
        <v/>
      </c>
      <c r="G14" s="9" t="str">
        <f t="shared" si="3"/>
        <v/>
      </c>
      <c r="H14" s="9" t="str">
        <f t="shared" si="4"/>
        <v/>
      </c>
      <c r="I14" s="19" t="str">
        <f t="shared" si="5"/>
        <v/>
      </c>
      <c r="J14" s="19" t="str">
        <f t="shared" si="6"/>
        <v/>
      </c>
      <c r="K14" s="19" t="str">
        <f t="shared" si="7"/>
        <v/>
      </c>
      <c r="L14" s="19" t="str">
        <f t="shared" si="8"/>
        <v/>
      </c>
      <c r="M14" s="19" t="str">
        <f t="shared" si="9"/>
        <v/>
      </c>
      <c r="N14" s="19" t="str">
        <f t="shared" si="10"/>
        <v/>
      </c>
      <c r="O14" s="19" t="str">
        <f t="shared" si="11"/>
        <v/>
      </c>
      <c r="P14" s="19" t="str">
        <f t="shared" si="12"/>
        <v/>
      </c>
      <c r="Q14" s="19" t="str">
        <f t="shared" si="13"/>
        <v/>
      </c>
      <c r="R14" s="19" t="str">
        <f t="shared" si="14"/>
        <v/>
      </c>
      <c r="S14" s="19" t="str">
        <f t="shared" si="15"/>
        <v/>
      </c>
      <c r="T14" s="19"/>
      <c r="U14" s="19" t="str">
        <f t="shared" si="16"/>
        <v/>
      </c>
      <c r="V14" s="19" t="str">
        <f t="shared" si="17"/>
        <v/>
      </c>
      <c r="W14" s="19" t="str">
        <f t="shared" si="18"/>
        <v/>
      </c>
      <c r="X14" s="19" t="str">
        <f t="shared" si="19"/>
        <v/>
      </c>
      <c r="Y14" s="19" t="str">
        <f t="shared" si="20"/>
        <v/>
      </c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</row>
    <row r="15" spans="1:56" ht="11.25" customHeight="1" x14ac:dyDescent="0.15">
      <c r="A15" s="91">
        <v>11</v>
      </c>
      <c r="B15" s="9"/>
      <c r="C15" s="9"/>
      <c r="D15" s="9" t="str">
        <f t="shared" si="1"/>
        <v/>
      </c>
      <c r="E15" s="9"/>
      <c r="F15" s="9" t="str">
        <f t="shared" si="2"/>
        <v/>
      </c>
      <c r="G15" s="9" t="str">
        <f t="shared" si="3"/>
        <v/>
      </c>
      <c r="H15" s="9" t="str">
        <f t="shared" si="4"/>
        <v/>
      </c>
      <c r="I15" s="19" t="str">
        <f t="shared" si="5"/>
        <v/>
      </c>
      <c r="J15" s="19" t="str">
        <f t="shared" si="6"/>
        <v/>
      </c>
      <c r="K15" s="19" t="str">
        <f t="shared" si="7"/>
        <v/>
      </c>
      <c r="L15" s="19" t="str">
        <f t="shared" si="8"/>
        <v/>
      </c>
      <c r="M15" s="19" t="str">
        <f t="shared" si="9"/>
        <v/>
      </c>
      <c r="N15" s="19" t="str">
        <f t="shared" si="10"/>
        <v/>
      </c>
      <c r="O15" s="19" t="str">
        <f t="shared" si="11"/>
        <v/>
      </c>
      <c r="P15" s="19" t="str">
        <f t="shared" si="12"/>
        <v/>
      </c>
      <c r="Q15" s="19" t="str">
        <f t="shared" si="13"/>
        <v/>
      </c>
      <c r="R15" s="19" t="str">
        <f t="shared" si="14"/>
        <v/>
      </c>
      <c r="S15" s="19" t="str">
        <f t="shared" si="15"/>
        <v/>
      </c>
      <c r="T15" s="19"/>
      <c r="U15" s="19" t="str">
        <f t="shared" si="16"/>
        <v/>
      </c>
      <c r="V15" s="19" t="str">
        <f t="shared" si="17"/>
        <v/>
      </c>
      <c r="W15" s="19" t="str">
        <f t="shared" si="18"/>
        <v/>
      </c>
      <c r="X15" s="19" t="str">
        <f t="shared" si="19"/>
        <v/>
      </c>
      <c r="Y15" s="19" t="str">
        <f t="shared" si="20"/>
        <v/>
      </c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</row>
    <row r="16" spans="1:56" ht="11.25" customHeight="1" x14ac:dyDescent="0.15">
      <c r="A16" s="91">
        <v>12</v>
      </c>
      <c r="B16" s="9"/>
      <c r="C16" s="9"/>
      <c r="D16" s="9" t="str">
        <f t="shared" si="1"/>
        <v/>
      </c>
      <c r="E16" s="9"/>
      <c r="F16" s="9" t="str">
        <f t="shared" si="2"/>
        <v/>
      </c>
      <c r="G16" s="9" t="str">
        <f t="shared" si="3"/>
        <v/>
      </c>
      <c r="H16" s="9" t="str">
        <f t="shared" si="4"/>
        <v/>
      </c>
      <c r="I16" s="19" t="str">
        <f t="shared" si="5"/>
        <v/>
      </c>
      <c r="J16" s="19" t="str">
        <f t="shared" si="6"/>
        <v/>
      </c>
      <c r="K16" s="19" t="str">
        <f t="shared" si="7"/>
        <v/>
      </c>
      <c r="L16" s="19" t="str">
        <f t="shared" si="8"/>
        <v/>
      </c>
      <c r="M16" s="19" t="str">
        <f t="shared" si="9"/>
        <v/>
      </c>
      <c r="N16" s="19" t="str">
        <f t="shared" si="10"/>
        <v/>
      </c>
      <c r="O16" s="19" t="str">
        <f t="shared" si="11"/>
        <v/>
      </c>
      <c r="P16" s="19" t="str">
        <f t="shared" si="12"/>
        <v/>
      </c>
      <c r="Q16" s="19" t="str">
        <f t="shared" si="13"/>
        <v/>
      </c>
      <c r="R16" s="19" t="str">
        <f t="shared" si="14"/>
        <v/>
      </c>
      <c r="S16" s="19" t="str">
        <f t="shared" si="15"/>
        <v/>
      </c>
      <c r="T16" s="19"/>
      <c r="U16" s="19" t="str">
        <f t="shared" si="16"/>
        <v/>
      </c>
      <c r="V16" s="19" t="str">
        <f t="shared" si="17"/>
        <v/>
      </c>
      <c r="W16" s="19" t="str">
        <f t="shared" si="18"/>
        <v/>
      </c>
      <c r="X16" s="19" t="str">
        <f t="shared" si="19"/>
        <v/>
      </c>
      <c r="Y16" s="19" t="str">
        <f t="shared" si="20"/>
        <v/>
      </c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</row>
    <row r="17" spans="1:51" ht="11.25" customHeight="1" x14ac:dyDescent="0.15">
      <c r="A17" s="91">
        <v>1</v>
      </c>
      <c r="B17" s="9"/>
      <c r="C17" s="9"/>
      <c r="D17" s="9" t="str">
        <f t="shared" si="1"/>
        <v/>
      </c>
      <c r="E17" s="9"/>
      <c r="F17" s="9" t="str">
        <f t="shared" si="2"/>
        <v/>
      </c>
      <c r="G17" s="9" t="str">
        <f t="shared" si="3"/>
        <v/>
      </c>
      <c r="H17" s="9" t="str">
        <f t="shared" si="4"/>
        <v/>
      </c>
      <c r="I17" s="19" t="str">
        <f t="shared" si="5"/>
        <v/>
      </c>
      <c r="J17" s="19" t="str">
        <f t="shared" si="6"/>
        <v/>
      </c>
      <c r="K17" s="19" t="str">
        <f t="shared" si="7"/>
        <v/>
      </c>
      <c r="L17" s="19" t="str">
        <f t="shared" si="8"/>
        <v/>
      </c>
      <c r="M17" s="19" t="str">
        <f t="shared" si="9"/>
        <v/>
      </c>
      <c r="N17" s="19" t="str">
        <f t="shared" si="10"/>
        <v/>
      </c>
      <c r="O17" s="19" t="str">
        <f t="shared" si="11"/>
        <v/>
      </c>
      <c r="P17" s="19" t="str">
        <f t="shared" si="12"/>
        <v/>
      </c>
      <c r="Q17" s="19" t="str">
        <f t="shared" si="13"/>
        <v/>
      </c>
      <c r="R17" s="19" t="str">
        <f t="shared" si="14"/>
        <v/>
      </c>
      <c r="S17" s="19" t="str">
        <f t="shared" si="15"/>
        <v/>
      </c>
      <c r="T17" s="19"/>
      <c r="U17" s="19" t="str">
        <f t="shared" si="16"/>
        <v/>
      </c>
      <c r="V17" s="19" t="str">
        <f t="shared" si="17"/>
        <v/>
      </c>
      <c r="W17" s="19" t="str">
        <f t="shared" si="18"/>
        <v/>
      </c>
      <c r="X17" s="19" t="str">
        <f t="shared" si="19"/>
        <v/>
      </c>
      <c r="Y17" s="19" t="str">
        <f t="shared" si="20"/>
        <v/>
      </c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</row>
    <row r="18" spans="1:51" ht="11.25" customHeight="1" x14ac:dyDescent="0.15">
      <c r="A18" s="91">
        <v>2</v>
      </c>
      <c r="B18" s="9"/>
      <c r="C18" s="9"/>
      <c r="D18" s="9" t="str">
        <f t="shared" si="1"/>
        <v/>
      </c>
      <c r="E18" s="9"/>
      <c r="F18" s="9" t="str">
        <f t="shared" si="2"/>
        <v/>
      </c>
      <c r="G18" s="9" t="str">
        <f t="shared" si="3"/>
        <v/>
      </c>
      <c r="H18" s="9" t="str">
        <f t="shared" si="4"/>
        <v/>
      </c>
      <c r="I18" s="19" t="str">
        <f t="shared" si="5"/>
        <v/>
      </c>
      <c r="J18" s="19" t="str">
        <f t="shared" si="6"/>
        <v/>
      </c>
      <c r="K18" s="19" t="str">
        <f t="shared" si="7"/>
        <v/>
      </c>
      <c r="L18" s="19" t="str">
        <f t="shared" si="8"/>
        <v/>
      </c>
      <c r="M18" s="19" t="str">
        <f t="shared" si="9"/>
        <v/>
      </c>
      <c r="N18" s="19" t="str">
        <f t="shared" si="10"/>
        <v/>
      </c>
      <c r="O18" s="19" t="str">
        <f t="shared" si="11"/>
        <v/>
      </c>
      <c r="P18" s="19" t="str">
        <f t="shared" si="12"/>
        <v/>
      </c>
      <c r="Q18" s="19" t="str">
        <f t="shared" si="13"/>
        <v/>
      </c>
      <c r="R18" s="19" t="str">
        <f t="shared" si="14"/>
        <v/>
      </c>
      <c r="S18" s="19" t="str">
        <f t="shared" si="15"/>
        <v/>
      </c>
      <c r="T18" s="19"/>
      <c r="U18" s="19" t="str">
        <f t="shared" si="16"/>
        <v/>
      </c>
      <c r="V18" s="19" t="str">
        <f t="shared" si="17"/>
        <v/>
      </c>
      <c r="W18" s="19" t="str">
        <f t="shared" si="18"/>
        <v/>
      </c>
      <c r="X18" s="19" t="str">
        <f t="shared" si="19"/>
        <v/>
      </c>
      <c r="Y18" s="19" t="str">
        <f t="shared" si="20"/>
        <v/>
      </c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</row>
    <row r="19" spans="1:51" ht="11.25" customHeight="1" thickBot="1" x14ac:dyDescent="0.2">
      <c r="A19" s="91">
        <v>3</v>
      </c>
      <c r="B19" s="9"/>
      <c r="C19" s="12"/>
      <c r="D19" s="181" t="str">
        <f t="shared" si="1"/>
        <v/>
      </c>
      <c r="E19" s="9"/>
      <c r="F19" s="9" t="str">
        <f t="shared" si="2"/>
        <v/>
      </c>
      <c r="G19" s="9" t="str">
        <f t="shared" si="3"/>
        <v/>
      </c>
      <c r="H19" s="9" t="str">
        <f t="shared" si="4"/>
        <v/>
      </c>
      <c r="I19" s="48" t="str">
        <f t="shared" si="5"/>
        <v/>
      </c>
      <c r="J19" s="48" t="str">
        <f t="shared" si="6"/>
        <v/>
      </c>
      <c r="K19" s="48" t="str">
        <f t="shared" si="7"/>
        <v/>
      </c>
      <c r="L19" s="48" t="str">
        <f t="shared" si="8"/>
        <v/>
      </c>
      <c r="M19" s="48" t="str">
        <f t="shared" si="9"/>
        <v/>
      </c>
      <c r="N19" s="48" t="str">
        <f t="shared" si="10"/>
        <v/>
      </c>
      <c r="O19" s="48" t="str">
        <f t="shared" si="11"/>
        <v/>
      </c>
      <c r="P19" s="48" t="str">
        <f t="shared" si="12"/>
        <v/>
      </c>
      <c r="Q19" s="48" t="str">
        <f t="shared" si="13"/>
        <v/>
      </c>
      <c r="R19" s="48" t="str">
        <f t="shared" si="14"/>
        <v/>
      </c>
      <c r="S19" s="48" t="str">
        <f t="shared" si="15"/>
        <v/>
      </c>
      <c r="T19" s="48"/>
      <c r="U19" s="48" t="str">
        <f t="shared" si="16"/>
        <v/>
      </c>
      <c r="V19" s="48" t="str">
        <f t="shared" si="17"/>
        <v/>
      </c>
      <c r="W19" s="48" t="str">
        <f t="shared" si="18"/>
        <v/>
      </c>
      <c r="X19" s="48" t="str">
        <f t="shared" si="19"/>
        <v/>
      </c>
      <c r="Y19" s="48" t="str">
        <f t="shared" si="20"/>
        <v/>
      </c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</row>
    <row r="20" spans="1:51" ht="11.25" customHeight="1" thickTop="1" x14ac:dyDescent="0.15">
      <c r="A20" s="114" t="s">
        <v>93</v>
      </c>
      <c r="B20" s="30"/>
      <c r="C20" s="10"/>
      <c r="D20" s="182" t="s">
        <v>3</v>
      </c>
      <c r="E20" s="30"/>
      <c r="F20" s="30" t="s">
        <v>3</v>
      </c>
      <c r="G20" s="30" t="s">
        <v>3</v>
      </c>
      <c r="H20" s="30" t="s">
        <v>3</v>
      </c>
      <c r="I20" s="30" t="s">
        <v>3</v>
      </c>
      <c r="J20" s="30" t="s">
        <v>3</v>
      </c>
      <c r="K20" s="30" t="s">
        <v>3</v>
      </c>
      <c r="L20" s="30" t="s">
        <v>3</v>
      </c>
      <c r="M20" s="30" t="s">
        <v>3</v>
      </c>
      <c r="N20" s="30" t="s">
        <v>3</v>
      </c>
      <c r="O20" s="30" t="s">
        <v>3</v>
      </c>
      <c r="P20" s="30" t="s">
        <v>3</v>
      </c>
      <c r="Q20" s="30" t="s">
        <v>3</v>
      </c>
      <c r="R20" s="30" t="s">
        <v>3</v>
      </c>
      <c r="S20" s="30" t="s">
        <v>3</v>
      </c>
      <c r="T20" s="30"/>
      <c r="U20" s="30" t="s">
        <v>3</v>
      </c>
      <c r="V20" s="30" t="s">
        <v>3</v>
      </c>
      <c r="W20" s="30" t="s">
        <v>3</v>
      </c>
      <c r="X20" s="30" t="s">
        <v>3</v>
      </c>
      <c r="Y20" s="30" t="s">
        <v>3</v>
      </c>
      <c r="AB20" s="177" t="s">
        <v>3</v>
      </c>
      <c r="AC20" s="176" t="str">
        <f>IF(COUNT(AC8:AC19)=0,"",SUM(AC8:AC19))</f>
        <v/>
      </c>
      <c r="AD20" s="176"/>
      <c r="AE20" s="177" t="s">
        <v>3</v>
      </c>
      <c r="AF20" s="177" t="s">
        <v>3</v>
      </c>
      <c r="AG20" s="177" t="s">
        <v>3</v>
      </c>
      <c r="AH20" s="177" t="s">
        <v>3</v>
      </c>
      <c r="AI20" s="177" t="s">
        <v>3</v>
      </c>
      <c r="AJ20" s="177" t="s">
        <v>3</v>
      </c>
      <c r="AK20" s="177" t="s">
        <v>3</v>
      </c>
      <c r="AL20" s="177" t="s">
        <v>3</v>
      </c>
      <c r="AM20" s="177" t="s">
        <v>3</v>
      </c>
      <c r="AN20" s="177" t="s">
        <v>3</v>
      </c>
      <c r="AO20" s="177" t="s">
        <v>3</v>
      </c>
      <c r="AP20" s="177" t="s">
        <v>3</v>
      </c>
      <c r="AQ20" s="177" t="s">
        <v>3</v>
      </c>
      <c r="AR20" s="177" t="s">
        <v>3</v>
      </c>
      <c r="AS20" s="177" t="s">
        <v>3</v>
      </c>
      <c r="AT20" s="177" t="s">
        <v>3</v>
      </c>
      <c r="AU20" s="177" t="s">
        <v>3</v>
      </c>
      <c r="AV20" s="177" t="s">
        <v>3</v>
      </c>
      <c r="AW20" s="177" t="s">
        <v>3</v>
      </c>
      <c r="AX20" s="177" t="s">
        <v>3</v>
      </c>
      <c r="AY20" s="177" t="s">
        <v>3</v>
      </c>
    </row>
    <row r="21" spans="1:51" ht="11.25" customHeight="1" x14ac:dyDescent="0.15">
      <c r="A21" s="83" t="s">
        <v>94</v>
      </c>
      <c r="B21" s="9"/>
      <c r="C21" s="9"/>
      <c r="D21" s="183" t="s">
        <v>3</v>
      </c>
      <c r="E21" s="9"/>
      <c r="F21" s="9" t="str">
        <f t="shared" ref="F21:F23" si="21">IF(AF21="","",TEXT(ROUND(AF21,(IF(F$6="",100,F$6)-1)-INT(LOG(ABS(AF21)+(AF21=0)))),"#,##0"&amp;IF(INT(LOG(ABS(ROUND(AF21,(IF(F$6="",100,F$6)-1)-INT(LOG(ABS(AF21)+(AF21=0)))))+(ROUND(AF21,(IF(F$6="",100,F$6)-1)-INT(LOG(ABS(AF21)+(AF21=0))))=0)))+1&gt;=IF(F$6="",100,F$6),"",IF(F$7&gt;0,".","")&amp;REPT("0",IF(IF(F$6="",100,F$6)-INT(LOG(ABS(ROUND(AF21,(IF(F$6="",100,F$6)-1)-INT(LOG(ABS(AF21)+(AF21=0)))))+(ROUND(AF21,(IF(F$6="",100,F$6)-1)-INT(LOG(ABS(AF21)+(AF21=0))))=0)))-1&gt;F$7,F$7,IF(F$6="",100,F$6)-INT(LOG(ABS(ROUND(AF21,(IF(F$6="",100,F$6)-1)-INT(LOG(ABS(AF21)+(AF21=0)))))+(ROUND(AF21,(IF(F$6="",100,F$6)-1)-INT(LOG(ABS(AF21)+(AF21=0))))=0)))-1)))))</f>
        <v/>
      </c>
      <c r="G21" s="9" t="str">
        <f t="shared" ref="G21:G23" si="22">IF(AG21="","",TEXT(ROUND(AG21,(IF(G$6="",100,G$6)-1)-INT(LOG(ABS(AG21)+(AG21=0)))),"#,##0"&amp;IF(INT(LOG(ABS(ROUND(AG21,(IF(G$6="",100,G$6)-1)-INT(LOG(ABS(AG21)+(AG21=0)))))+(ROUND(AG21,(IF(G$6="",100,G$6)-1)-INT(LOG(ABS(AG21)+(AG21=0))))=0)))+1&gt;=IF(G$6="",100,G$6),"",IF(G$7&gt;0,".","")&amp;REPT("0",IF(IF(G$6="",100,G$6)-INT(LOG(ABS(ROUND(AG21,(IF(G$6="",100,G$6)-1)-INT(LOG(ABS(AG21)+(AG21=0)))))+(ROUND(AG21,(IF(G$6="",100,G$6)-1)-INT(LOG(ABS(AG21)+(AG21=0))))=0)))-1&gt;G$7,G$7,IF(G$6="",100,G$6)-INT(LOG(ABS(ROUND(AG21,(IF(G$6="",100,G$6)-1)-INT(LOG(ABS(AG21)+(AG21=0)))))+(ROUND(AG21,(IF(G$6="",100,G$6)-1)-INT(LOG(ABS(AG21)+(AG21=0))))=0)))-1)))))</f>
        <v/>
      </c>
      <c r="H21" s="9" t="str">
        <f t="shared" ref="H21:H23" si="23">IF(AH21="","",TEXT(ROUND(AH21,(IF(H$6="",100,H$6)-1)-INT(LOG(ABS(AH21)+(AH21=0)))),"#,##0"&amp;IF(INT(LOG(ABS(ROUND(AH21,(IF(H$6="",100,H$6)-1)-INT(LOG(ABS(AH21)+(AH21=0)))))+(ROUND(AH21,(IF(H$6="",100,H$6)-1)-INT(LOG(ABS(AH21)+(AH21=0))))=0)))+1&gt;=IF(H$6="",100,H$6),"",IF(H$7&gt;0,".","")&amp;REPT("0",IF(IF(H$6="",100,H$6)-INT(LOG(ABS(ROUND(AH21,(IF(H$6="",100,H$6)-1)-INT(LOG(ABS(AH21)+(AH21=0)))))+(ROUND(AH21,(IF(H$6="",100,H$6)-1)-INT(LOG(ABS(AH21)+(AH21=0))))=0)))-1&gt;H$7,H$7,IF(H$6="",100,H$6)-INT(LOG(ABS(ROUND(AH21,(IF(H$6="",100,H$6)-1)-INT(LOG(ABS(AH21)+(AH21=0)))))+(ROUND(AH21,(IF(H$6="",100,H$6)-1)-INT(LOG(ABS(AH21)+(AH21=0))))=0)))-1)))))</f>
        <v/>
      </c>
      <c r="I21" s="19" t="str">
        <f t="shared" ref="I21:I23" si="24">IF(AI21="","",TEXT(ROUND(AI21,(IF(I$6="",100,I$6)-1)-INT(LOG(ABS(AI21)+(AI21=0)))),"#,##0"&amp;IF(INT(LOG(ABS(ROUND(AI21,(IF(I$6="",100,I$6)-1)-INT(LOG(ABS(AI21)+(AI21=0)))))+(ROUND(AI21,(IF(I$6="",100,I$6)-1)-INT(LOG(ABS(AI21)+(AI21=0))))=0)))+1&gt;=IF(I$6="",100,I$6),"",IF(I$7&gt;0,".","")&amp;REPT("0",IF(IF(I$6="",100,I$6)-INT(LOG(ABS(ROUND(AI21,(IF(I$6="",100,I$6)-1)-INT(LOG(ABS(AI21)+(AI21=0)))))+(ROUND(AI21,(IF(I$6="",100,I$6)-1)-INT(LOG(ABS(AI21)+(AI21=0))))=0)))-1&gt;I$7,I$7,IF(I$6="",100,I$6)-INT(LOG(ABS(ROUND(AI21,(IF(I$6="",100,I$6)-1)-INT(LOG(ABS(AI21)+(AI21=0)))))+(ROUND(AI21,(IF(I$6="",100,I$6)-1)-INT(LOG(ABS(AI21)+(AI21=0))))=0)))-1)))))</f>
        <v/>
      </c>
      <c r="J21" s="19" t="str">
        <f t="shared" ref="J21:J23" si="25">IF(AJ21="","",TEXT(ROUND(AJ21,(IF(J$6="",100,J$6)-1)-INT(LOG(ABS(AJ21)+(AJ21=0)))),"#,##0"&amp;IF(INT(LOG(ABS(ROUND(AJ21,(IF(J$6="",100,J$6)-1)-INT(LOG(ABS(AJ21)+(AJ21=0)))))+(ROUND(AJ21,(IF(J$6="",100,J$6)-1)-INT(LOG(ABS(AJ21)+(AJ21=0))))=0)))+1&gt;=IF(J$6="",100,J$6),"",IF(J$7&gt;0,".","")&amp;REPT("0",IF(IF(J$6="",100,J$6)-INT(LOG(ABS(ROUND(AJ21,(IF(J$6="",100,J$6)-1)-INT(LOG(ABS(AJ21)+(AJ21=0)))))+(ROUND(AJ21,(IF(J$6="",100,J$6)-1)-INT(LOG(ABS(AJ21)+(AJ21=0))))=0)))-1&gt;J$7,J$7,IF(J$6="",100,J$6)-INT(LOG(ABS(ROUND(AJ21,(IF(J$6="",100,J$6)-1)-INT(LOG(ABS(AJ21)+(AJ21=0)))))+(ROUND(AJ21,(IF(J$6="",100,J$6)-1)-INT(LOG(ABS(AJ21)+(AJ21=0))))=0)))-1)))))</f>
        <v/>
      </c>
      <c r="K21" s="19" t="str">
        <f t="shared" ref="K21:K23" si="26">IF(AK21="","",TEXT(ROUND(AK21,(IF(K$6="",100,K$6)-1)-INT(LOG(ABS(AK21)+(AK21=0)))),"#,##0"&amp;IF(INT(LOG(ABS(ROUND(AK21,(IF(K$6="",100,K$6)-1)-INT(LOG(ABS(AK21)+(AK21=0)))))+(ROUND(AK21,(IF(K$6="",100,K$6)-1)-INT(LOG(ABS(AK21)+(AK21=0))))=0)))+1&gt;=IF(K$6="",100,K$6),"",IF(K$7&gt;0,".","")&amp;REPT("0",IF(IF(K$6="",100,K$6)-INT(LOG(ABS(ROUND(AK21,(IF(K$6="",100,K$6)-1)-INT(LOG(ABS(AK21)+(AK21=0)))))+(ROUND(AK21,(IF(K$6="",100,K$6)-1)-INT(LOG(ABS(AK21)+(AK21=0))))=0)))-1&gt;K$7,K$7,IF(K$6="",100,K$6)-INT(LOG(ABS(ROUND(AK21,(IF(K$6="",100,K$6)-1)-INT(LOG(ABS(AK21)+(AK21=0)))))+(ROUND(AK21,(IF(K$6="",100,K$6)-1)-INT(LOG(ABS(AK21)+(AK21=0))))=0)))-1)))))</f>
        <v/>
      </c>
      <c r="L21" s="19" t="str">
        <f t="shared" ref="L21:L23" si="27">IF(AL21="","",TEXT(ROUND(AL21,(IF(L$6="",100,L$6)-1)-INT(LOG(ABS(AL21)+(AL21=0)))),"#,##0"&amp;IF(INT(LOG(ABS(ROUND(AL21,(IF(L$6="",100,L$6)-1)-INT(LOG(ABS(AL21)+(AL21=0)))))+(ROUND(AL21,(IF(L$6="",100,L$6)-1)-INT(LOG(ABS(AL21)+(AL21=0))))=0)))+1&gt;=IF(L$6="",100,L$6),"",IF(L$7&gt;0,".","")&amp;REPT("0",IF(IF(L$6="",100,L$6)-INT(LOG(ABS(ROUND(AL21,(IF(L$6="",100,L$6)-1)-INT(LOG(ABS(AL21)+(AL21=0)))))+(ROUND(AL21,(IF(L$6="",100,L$6)-1)-INT(LOG(ABS(AL21)+(AL21=0))))=0)))-1&gt;L$7,L$7,IF(L$6="",100,L$6)-INT(LOG(ABS(ROUND(AL21,(IF(L$6="",100,L$6)-1)-INT(LOG(ABS(AL21)+(AL21=0)))))+(ROUND(AL21,(IF(L$6="",100,L$6)-1)-INT(LOG(ABS(AL21)+(AL21=0))))=0)))-1)))))</f>
        <v/>
      </c>
      <c r="M21" s="19" t="str">
        <f t="shared" ref="M21:M23" si="28">IF(AM21="","",TEXT(ROUND(AM21,(IF(M$6="",100,M$6)-1)-INT(LOG(ABS(AM21)+(AM21=0)))),"#,##0"&amp;IF(INT(LOG(ABS(ROUND(AM21,(IF(M$6="",100,M$6)-1)-INT(LOG(ABS(AM21)+(AM21=0)))))+(ROUND(AM21,(IF(M$6="",100,M$6)-1)-INT(LOG(ABS(AM21)+(AM21=0))))=0)))+1&gt;=IF(M$6="",100,M$6),"",IF(M$7&gt;0,".","")&amp;REPT("0",IF(IF(M$6="",100,M$6)-INT(LOG(ABS(ROUND(AM21,(IF(M$6="",100,M$6)-1)-INT(LOG(ABS(AM21)+(AM21=0)))))+(ROUND(AM21,(IF(M$6="",100,M$6)-1)-INT(LOG(ABS(AM21)+(AM21=0))))=0)))-1&gt;M$7,M$7,IF(M$6="",100,M$6)-INT(LOG(ABS(ROUND(AM21,(IF(M$6="",100,M$6)-1)-INT(LOG(ABS(AM21)+(AM21=0)))))+(ROUND(AM21,(IF(M$6="",100,M$6)-1)-INT(LOG(ABS(AM21)+(AM21=0))))=0)))-1)))))</f>
        <v/>
      </c>
      <c r="N21" s="19" t="str">
        <f t="shared" ref="N21:N23" si="29">IF(AN21="","",TEXT(ROUND(AN21,(IF(N$6="",100,N$6)-1)-INT(LOG(ABS(AN21)+(AN21=0)))),"#,##0"&amp;IF(INT(LOG(ABS(ROUND(AN21,(IF(N$6="",100,N$6)-1)-INT(LOG(ABS(AN21)+(AN21=0)))))+(ROUND(AN21,(IF(N$6="",100,N$6)-1)-INT(LOG(ABS(AN21)+(AN21=0))))=0)))+1&gt;=IF(N$6="",100,N$6),"",IF(N$7&gt;0,".","")&amp;REPT("0",IF(IF(N$6="",100,N$6)-INT(LOG(ABS(ROUND(AN21,(IF(N$6="",100,N$6)-1)-INT(LOG(ABS(AN21)+(AN21=0)))))+(ROUND(AN21,(IF(N$6="",100,N$6)-1)-INT(LOG(ABS(AN21)+(AN21=0))))=0)))-1&gt;N$7,N$7,IF(N$6="",100,N$6)-INT(LOG(ABS(ROUND(AN21,(IF(N$6="",100,N$6)-1)-INT(LOG(ABS(AN21)+(AN21=0)))))+(ROUND(AN21,(IF(N$6="",100,N$6)-1)-INT(LOG(ABS(AN21)+(AN21=0))))=0)))-1)))))</f>
        <v/>
      </c>
      <c r="O21" s="19" t="str">
        <f t="shared" ref="O21:O23" si="30">IF(AO21="","",TEXT(ROUND(AO21,(IF(O$6="",100,O$6)-1)-INT(LOG(ABS(AO21)+(AO21=0)))),"#,##0"&amp;IF(INT(LOG(ABS(ROUND(AO21,(IF(O$6="",100,O$6)-1)-INT(LOG(ABS(AO21)+(AO21=0)))))+(ROUND(AO21,(IF(O$6="",100,O$6)-1)-INT(LOG(ABS(AO21)+(AO21=0))))=0)))+1&gt;=IF(O$6="",100,O$6),"",IF(O$7&gt;0,".","")&amp;REPT("0",IF(IF(O$6="",100,O$6)-INT(LOG(ABS(ROUND(AO21,(IF(O$6="",100,O$6)-1)-INT(LOG(ABS(AO21)+(AO21=0)))))+(ROUND(AO21,(IF(O$6="",100,O$6)-1)-INT(LOG(ABS(AO21)+(AO21=0))))=0)))-1&gt;O$7,O$7,IF(O$6="",100,O$6)-INT(LOG(ABS(ROUND(AO21,(IF(O$6="",100,O$6)-1)-INT(LOG(ABS(AO21)+(AO21=0)))))+(ROUND(AO21,(IF(O$6="",100,O$6)-1)-INT(LOG(ABS(AO21)+(AO21=0))))=0)))-1)))))</f>
        <v/>
      </c>
      <c r="P21" s="19" t="str">
        <f t="shared" ref="P21:P23" si="31">IF(AP21="","",TEXT(ROUND(AP21,(IF(P$6="",100,P$6)-1)-INT(LOG(ABS(AP21)+(AP21=0)))),"#,##0"&amp;IF(INT(LOG(ABS(ROUND(AP21,(IF(P$6="",100,P$6)-1)-INT(LOG(ABS(AP21)+(AP21=0)))))+(ROUND(AP21,(IF(P$6="",100,P$6)-1)-INT(LOG(ABS(AP21)+(AP21=0))))=0)))+1&gt;=IF(P$6="",100,P$6),"",IF(P$7&gt;0,".","")&amp;REPT("0",IF(IF(P$6="",100,P$6)-INT(LOG(ABS(ROUND(AP21,(IF(P$6="",100,P$6)-1)-INT(LOG(ABS(AP21)+(AP21=0)))))+(ROUND(AP21,(IF(P$6="",100,P$6)-1)-INT(LOG(ABS(AP21)+(AP21=0))))=0)))-1&gt;P$7,P$7,IF(P$6="",100,P$6)-INT(LOG(ABS(ROUND(AP21,(IF(P$6="",100,P$6)-1)-INT(LOG(ABS(AP21)+(AP21=0)))))+(ROUND(AP21,(IF(P$6="",100,P$6)-1)-INT(LOG(ABS(AP21)+(AP21=0))))=0)))-1)))))</f>
        <v/>
      </c>
      <c r="Q21" s="19" t="str">
        <f t="shared" ref="Q21:Q23" si="32">IF(AQ21="","",TEXT(ROUND(AQ21,(IF(Q$6="",100,Q$6)-1)-INT(LOG(ABS(AQ21)+(AQ21=0)))),"#,##0"&amp;IF(INT(LOG(ABS(ROUND(AQ21,(IF(Q$6="",100,Q$6)-1)-INT(LOG(ABS(AQ21)+(AQ21=0)))))+(ROUND(AQ21,(IF(Q$6="",100,Q$6)-1)-INT(LOG(ABS(AQ21)+(AQ21=0))))=0)))+1&gt;=IF(Q$6="",100,Q$6),"",IF(Q$7&gt;0,".","")&amp;REPT("0",IF(IF(Q$6="",100,Q$6)-INT(LOG(ABS(ROUND(AQ21,(IF(Q$6="",100,Q$6)-1)-INT(LOG(ABS(AQ21)+(AQ21=0)))))+(ROUND(AQ21,(IF(Q$6="",100,Q$6)-1)-INT(LOG(ABS(AQ21)+(AQ21=0))))=0)))-1&gt;Q$7,Q$7,IF(Q$6="",100,Q$6)-INT(LOG(ABS(ROUND(AQ21,(IF(Q$6="",100,Q$6)-1)-INT(LOG(ABS(AQ21)+(AQ21=0)))))+(ROUND(AQ21,(IF(Q$6="",100,Q$6)-1)-INT(LOG(ABS(AQ21)+(AQ21=0))))=0)))-1)))))</f>
        <v/>
      </c>
      <c r="R21" s="19" t="str">
        <f t="shared" ref="R21:R23" si="33">IF(AR21="","",TEXT(ROUND(AR21,(IF(R$6="",100,R$6)-1)-INT(LOG(ABS(AR21)+(AR21=0)))),"#,##0"&amp;IF(INT(LOG(ABS(ROUND(AR21,(IF(R$6="",100,R$6)-1)-INT(LOG(ABS(AR21)+(AR21=0)))))+(ROUND(AR21,(IF(R$6="",100,R$6)-1)-INT(LOG(ABS(AR21)+(AR21=0))))=0)))+1&gt;=IF(R$6="",100,R$6),"",IF(R$7&gt;0,".","")&amp;REPT("0",IF(IF(R$6="",100,R$6)-INT(LOG(ABS(ROUND(AR21,(IF(R$6="",100,R$6)-1)-INT(LOG(ABS(AR21)+(AR21=0)))))+(ROUND(AR21,(IF(R$6="",100,R$6)-1)-INT(LOG(ABS(AR21)+(AR21=0))))=0)))-1&gt;R$7,R$7,IF(R$6="",100,R$6)-INT(LOG(ABS(ROUND(AR21,(IF(R$6="",100,R$6)-1)-INT(LOG(ABS(AR21)+(AR21=0)))))+(ROUND(AR21,(IF(R$6="",100,R$6)-1)-INT(LOG(ABS(AR21)+(AR21=0))))=0)))-1)))))</f>
        <v/>
      </c>
      <c r="S21" s="19" t="str">
        <f t="shared" ref="S21:S23" si="34">IF(AS21="","",TEXT(ROUND(AS21,(IF(S$6="",100,S$6)-1)-INT(LOG(ABS(AS21)+(AS21=0)))),"#,##0"&amp;IF(INT(LOG(ABS(ROUND(AS21,(IF(S$6="",100,S$6)-1)-INT(LOG(ABS(AS21)+(AS21=0)))))+(ROUND(AS21,(IF(S$6="",100,S$6)-1)-INT(LOG(ABS(AS21)+(AS21=0))))=0)))+1&gt;=IF(S$6="",100,S$6),"",IF(S$7&gt;0,".","")&amp;REPT("0",IF(IF(S$6="",100,S$6)-INT(LOG(ABS(ROUND(AS21,(IF(S$6="",100,S$6)-1)-INT(LOG(ABS(AS21)+(AS21=0)))))+(ROUND(AS21,(IF(S$6="",100,S$6)-1)-INT(LOG(ABS(AS21)+(AS21=0))))=0)))-1&gt;S$7,S$7,IF(S$6="",100,S$6)-INT(LOG(ABS(ROUND(AS21,(IF(S$6="",100,S$6)-1)-INT(LOG(ABS(AS21)+(AS21=0)))))+(ROUND(AS21,(IF(S$6="",100,S$6)-1)-INT(LOG(ABS(AS21)+(AS21=0))))=0)))-1)))))</f>
        <v/>
      </c>
      <c r="T21" s="19"/>
      <c r="U21" s="19" t="str">
        <f t="shared" ref="U21:U23" si="35">IF(AU21="","",TEXT(ROUND(AU21,(IF(U$6="",100,U$6)-1)-INT(LOG(ABS(AU21)+(AU21=0)))),"#,##0"&amp;IF(INT(LOG(ABS(ROUND(AU21,(IF(U$6="",100,U$6)-1)-INT(LOG(ABS(AU21)+(AU21=0)))))+(ROUND(AU21,(IF(U$6="",100,U$6)-1)-INT(LOG(ABS(AU21)+(AU21=0))))=0)))+1&gt;=IF(U$6="",100,U$6),"",IF(U$7&gt;0,".","")&amp;REPT("0",IF(IF(U$6="",100,U$6)-INT(LOG(ABS(ROUND(AU21,(IF(U$6="",100,U$6)-1)-INT(LOG(ABS(AU21)+(AU21=0)))))+(ROUND(AU21,(IF(U$6="",100,U$6)-1)-INT(LOG(ABS(AU21)+(AU21=0))))=0)))-1&gt;U$7,U$7,IF(U$6="",100,U$6)-INT(LOG(ABS(ROUND(AU21,(IF(U$6="",100,U$6)-1)-INT(LOG(ABS(AU21)+(AU21=0)))))+(ROUND(AU21,(IF(U$6="",100,U$6)-1)-INT(LOG(ABS(AU21)+(AU21=0))))=0)))-1)))))</f>
        <v/>
      </c>
      <c r="V21" s="19" t="str">
        <f t="shared" ref="V21:V23" si="36">IF(AV21="","",TEXT(ROUND(AV21,(IF(V$6="",100,V$6)-1)-INT(LOG(ABS(AV21)+(AV21=0)))),"#,##0"&amp;IF(INT(LOG(ABS(ROUND(AV21,(IF(V$6="",100,V$6)-1)-INT(LOG(ABS(AV21)+(AV21=0)))))+(ROUND(AV21,(IF(V$6="",100,V$6)-1)-INT(LOG(ABS(AV21)+(AV21=0))))=0)))+1&gt;=IF(V$6="",100,V$6),"",IF(V$7&gt;0,".","")&amp;REPT("0",IF(IF(V$6="",100,V$6)-INT(LOG(ABS(ROUND(AV21,(IF(V$6="",100,V$6)-1)-INT(LOG(ABS(AV21)+(AV21=0)))))+(ROUND(AV21,(IF(V$6="",100,V$6)-1)-INT(LOG(ABS(AV21)+(AV21=0))))=0)))-1&gt;V$7,V$7,IF(V$6="",100,V$6)-INT(LOG(ABS(ROUND(AV21,(IF(V$6="",100,V$6)-1)-INT(LOG(ABS(AV21)+(AV21=0)))))+(ROUND(AV21,(IF(V$6="",100,V$6)-1)-INT(LOG(ABS(AV21)+(AV21=0))))=0)))-1)))))</f>
        <v/>
      </c>
      <c r="W21" s="19" t="str">
        <f t="shared" ref="W21:W23" si="37">IF(AW21="","",TEXT(ROUND(AW21,(IF(W$6="",100,W$6)-1)-INT(LOG(ABS(AW21)+(AW21=0)))),"#,##0"&amp;IF(INT(LOG(ABS(ROUND(AW21,(IF(W$6="",100,W$6)-1)-INT(LOG(ABS(AW21)+(AW21=0)))))+(ROUND(AW21,(IF(W$6="",100,W$6)-1)-INT(LOG(ABS(AW21)+(AW21=0))))=0)))+1&gt;=IF(W$6="",100,W$6),"",IF(W$7&gt;0,".","")&amp;REPT("0",IF(IF(W$6="",100,W$6)-INT(LOG(ABS(ROUND(AW21,(IF(W$6="",100,W$6)-1)-INT(LOG(ABS(AW21)+(AW21=0)))))+(ROUND(AW21,(IF(W$6="",100,W$6)-1)-INT(LOG(ABS(AW21)+(AW21=0))))=0)))-1&gt;W$7,W$7,IF(W$6="",100,W$6)-INT(LOG(ABS(ROUND(AW21,(IF(W$6="",100,W$6)-1)-INT(LOG(ABS(AW21)+(AW21=0)))))+(ROUND(AW21,(IF(W$6="",100,W$6)-1)-INT(LOG(ABS(AW21)+(AW21=0))))=0)))-1)))))</f>
        <v/>
      </c>
      <c r="X21" s="19" t="str">
        <f t="shared" ref="X21:X23" si="38">IF(AX21="","",TEXT(ROUND(AX21,(IF(X$6="",100,X$6)-1)-INT(LOG(ABS(AX21)+(AX21=0)))),"#,##0"&amp;IF(INT(LOG(ABS(ROUND(AX21,(IF(X$6="",100,X$6)-1)-INT(LOG(ABS(AX21)+(AX21=0)))))+(ROUND(AX21,(IF(X$6="",100,X$6)-1)-INT(LOG(ABS(AX21)+(AX21=0))))=0)))+1&gt;=IF(X$6="",100,X$6),"",IF(X$7&gt;0,".","")&amp;REPT("0",IF(IF(X$6="",100,X$6)-INT(LOG(ABS(ROUND(AX21,(IF(X$6="",100,X$6)-1)-INT(LOG(ABS(AX21)+(AX21=0)))))+(ROUND(AX21,(IF(X$6="",100,X$6)-1)-INT(LOG(ABS(AX21)+(AX21=0))))=0)))-1&gt;X$7,X$7,IF(X$6="",100,X$6)-INT(LOG(ABS(ROUND(AX21,(IF(X$6="",100,X$6)-1)-INT(LOG(ABS(AX21)+(AX21=0)))))+(ROUND(AX21,(IF(X$6="",100,X$6)-1)-INT(LOG(ABS(AX21)+(AX21=0))))=0)))-1)))))</f>
        <v/>
      </c>
      <c r="Y21" s="19" t="str">
        <f t="shared" ref="Y21:Y23" si="39">IF(AY21="","",TEXT(ROUND(AY21,(IF(Y$6="",100,Y$6)-1)-INT(LOG(ABS(AY21)+(AY21=0)))),"#,##0"&amp;IF(INT(LOG(ABS(ROUND(AY21,(IF(Y$6="",100,Y$6)-1)-INT(LOG(ABS(AY21)+(AY21=0)))))+(ROUND(AY21,(IF(Y$6="",100,Y$6)-1)-INT(LOG(ABS(AY21)+(AY21=0))))=0)))+1&gt;=IF(Y$6="",100,Y$6),"",IF(Y$7&gt;0,".","")&amp;REPT("0",IF(IF(Y$6="",100,Y$6)-INT(LOG(ABS(ROUND(AY21,(IF(Y$6="",100,Y$6)-1)-INT(LOG(ABS(AY21)+(AY21=0)))))+(ROUND(AY21,(IF(Y$6="",100,Y$6)-1)-INT(LOG(ABS(AY21)+(AY21=0))))=0)))-1&gt;Y$7,Y$7,IF(Y$6="",100,Y$6)-INT(LOG(ABS(ROUND(AY21,(IF(Y$6="",100,Y$6)-1)-INT(LOG(ABS(AY21)+(AY21=0)))))+(ROUND(AY21,(IF(Y$6="",100,Y$6)-1)-INT(LOG(ABS(AY21)+(AY21=0))))=0)))-1)))))</f>
        <v/>
      </c>
      <c r="AB21" s="176" t="str">
        <f>IF(COUNT(AB8:AB19)=0,"",AVERAGE(AB8:AB19))</f>
        <v/>
      </c>
      <c r="AC21" s="176" t="str">
        <f t="shared" ref="AC21:AY21" si="40">IF(COUNT(AC8:AC19)=0,"",AVERAGE(AC8:AC19))</f>
        <v/>
      </c>
      <c r="AD21" s="176"/>
      <c r="AE21" s="176" t="str">
        <f t="shared" si="40"/>
        <v/>
      </c>
      <c r="AF21" s="176" t="str">
        <f t="shared" si="40"/>
        <v/>
      </c>
      <c r="AG21" s="176" t="str">
        <f t="shared" si="40"/>
        <v/>
      </c>
      <c r="AH21" s="176" t="str">
        <f t="shared" si="40"/>
        <v/>
      </c>
      <c r="AI21" s="176" t="str">
        <f t="shared" si="40"/>
        <v/>
      </c>
      <c r="AJ21" s="176" t="str">
        <f t="shared" si="40"/>
        <v/>
      </c>
      <c r="AK21" s="176" t="str">
        <f t="shared" si="40"/>
        <v/>
      </c>
      <c r="AL21" s="176" t="str">
        <f t="shared" si="40"/>
        <v/>
      </c>
      <c r="AM21" s="176" t="str">
        <f t="shared" si="40"/>
        <v/>
      </c>
      <c r="AN21" s="176" t="str">
        <f t="shared" si="40"/>
        <v/>
      </c>
      <c r="AO21" s="176" t="str">
        <f t="shared" si="40"/>
        <v/>
      </c>
      <c r="AP21" s="176" t="str">
        <f t="shared" si="40"/>
        <v/>
      </c>
      <c r="AQ21" s="176" t="str">
        <f t="shared" si="40"/>
        <v/>
      </c>
      <c r="AR21" s="176" t="str">
        <f t="shared" si="40"/>
        <v/>
      </c>
      <c r="AS21" s="176" t="str">
        <f t="shared" si="40"/>
        <v/>
      </c>
      <c r="AT21" s="176" t="str">
        <f t="shared" si="40"/>
        <v/>
      </c>
      <c r="AU21" s="176" t="str">
        <f t="shared" si="40"/>
        <v/>
      </c>
      <c r="AV21" s="176" t="str">
        <f t="shared" si="40"/>
        <v/>
      </c>
      <c r="AW21" s="176" t="str">
        <f t="shared" si="40"/>
        <v/>
      </c>
      <c r="AX21" s="176" t="str">
        <f t="shared" si="40"/>
        <v/>
      </c>
      <c r="AY21" s="176" t="str">
        <f t="shared" si="40"/>
        <v/>
      </c>
    </row>
    <row r="22" spans="1:51" ht="11.25" customHeight="1" x14ac:dyDescent="0.15">
      <c r="A22" s="83" t="s">
        <v>95</v>
      </c>
      <c r="B22" s="9"/>
      <c r="C22" s="9"/>
      <c r="D22" s="183" t="s">
        <v>3</v>
      </c>
      <c r="E22" s="9"/>
      <c r="F22" s="9" t="str">
        <f t="shared" si="21"/>
        <v/>
      </c>
      <c r="G22" s="9" t="str">
        <f t="shared" si="22"/>
        <v/>
      </c>
      <c r="H22" s="9" t="str">
        <f t="shared" si="23"/>
        <v/>
      </c>
      <c r="I22" s="19" t="str">
        <f t="shared" si="24"/>
        <v/>
      </c>
      <c r="J22" s="19" t="str">
        <f t="shared" si="25"/>
        <v/>
      </c>
      <c r="K22" s="19" t="str">
        <f t="shared" si="26"/>
        <v/>
      </c>
      <c r="L22" s="19" t="str">
        <f t="shared" si="27"/>
        <v/>
      </c>
      <c r="M22" s="19" t="str">
        <f t="shared" si="28"/>
        <v/>
      </c>
      <c r="N22" s="19" t="str">
        <f t="shared" si="29"/>
        <v/>
      </c>
      <c r="O22" s="19" t="str">
        <f t="shared" si="30"/>
        <v/>
      </c>
      <c r="P22" s="19" t="str">
        <f t="shared" si="31"/>
        <v/>
      </c>
      <c r="Q22" s="19" t="str">
        <f t="shared" si="32"/>
        <v/>
      </c>
      <c r="R22" s="19" t="str">
        <f t="shared" si="33"/>
        <v/>
      </c>
      <c r="S22" s="19" t="str">
        <f t="shared" si="34"/>
        <v/>
      </c>
      <c r="T22" s="19"/>
      <c r="U22" s="19" t="str">
        <f t="shared" si="35"/>
        <v/>
      </c>
      <c r="V22" s="19" t="str">
        <f t="shared" si="36"/>
        <v/>
      </c>
      <c r="W22" s="19" t="str">
        <f t="shared" si="37"/>
        <v/>
      </c>
      <c r="X22" s="19" t="str">
        <f t="shared" si="38"/>
        <v/>
      </c>
      <c r="Y22" s="19" t="str">
        <f t="shared" si="39"/>
        <v/>
      </c>
      <c r="AB22" s="176" t="str">
        <f>IF(COUNT(AB8:AB19)=0,"",MAX(AB8:AB19))</f>
        <v/>
      </c>
      <c r="AC22" s="176" t="str">
        <f t="shared" ref="AC22:AY22" si="41">IF(COUNT(AC8:AC19)=0,"",MAX(AC8:AC19))</f>
        <v/>
      </c>
      <c r="AD22" s="176"/>
      <c r="AE22" s="176" t="str">
        <f t="shared" si="41"/>
        <v/>
      </c>
      <c r="AF22" s="176" t="str">
        <f t="shared" si="41"/>
        <v/>
      </c>
      <c r="AG22" s="176" t="str">
        <f t="shared" si="41"/>
        <v/>
      </c>
      <c r="AH22" s="176" t="str">
        <f t="shared" si="41"/>
        <v/>
      </c>
      <c r="AI22" s="176" t="str">
        <f t="shared" si="41"/>
        <v/>
      </c>
      <c r="AJ22" s="176" t="str">
        <f t="shared" si="41"/>
        <v/>
      </c>
      <c r="AK22" s="176" t="str">
        <f t="shared" si="41"/>
        <v/>
      </c>
      <c r="AL22" s="176" t="str">
        <f t="shared" si="41"/>
        <v/>
      </c>
      <c r="AM22" s="176" t="str">
        <f t="shared" si="41"/>
        <v/>
      </c>
      <c r="AN22" s="176" t="str">
        <f t="shared" si="41"/>
        <v/>
      </c>
      <c r="AO22" s="176" t="str">
        <f t="shared" si="41"/>
        <v/>
      </c>
      <c r="AP22" s="176" t="str">
        <f t="shared" si="41"/>
        <v/>
      </c>
      <c r="AQ22" s="176" t="str">
        <f t="shared" si="41"/>
        <v/>
      </c>
      <c r="AR22" s="176" t="str">
        <f t="shared" si="41"/>
        <v/>
      </c>
      <c r="AS22" s="176" t="str">
        <f t="shared" si="41"/>
        <v/>
      </c>
      <c r="AT22" s="176" t="str">
        <f t="shared" si="41"/>
        <v/>
      </c>
      <c r="AU22" s="176" t="str">
        <f t="shared" si="41"/>
        <v/>
      </c>
      <c r="AV22" s="176" t="str">
        <f t="shared" si="41"/>
        <v/>
      </c>
      <c r="AW22" s="176" t="str">
        <f t="shared" si="41"/>
        <v/>
      </c>
      <c r="AX22" s="176" t="str">
        <f t="shared" si="41"/>
        <v/>
      </c>
      <c r="AY22" s="176" t="str">
        <f t="shared" si="41"/>
        <v/>
      </c>
    </row>
    <row r="23" spans="1:51" ht="11.25" customHeight="1" x14ac:dyDescent="0.15">
      <c r="A23" s="83" t="s">
        <v>96</v>
      </c>
      <c r="B23" s="9"/>
      <c r="C23" s="9"/>
      <c r="D23" s="183" t="s">
        <v>3</v>
      </c>
      <c r="E23" s="9"/>
      <c r="F23" s="9" t="str">
        <f t="shared" si="21"/>
        <v/>
      </c>
      <c r="G23" s="9" t="str">
        <f t="shared" si="22"/>
        <v/>
      </c>
      <c r="H23" s="9" t="str">
        <f t="shared" si="23"/>
        <v/>
      </c>
      <c r="I23" s="19" t="str">
        <f t="shared" si="24"/>
        <v/>
      </c>
      <c r="J23" s="19" t="str">
        <f t="shared" si="25"/>
        <v/>
      </c>
      <c r="K23" s="19" t="str">
        <f t="shared" si="26"/>
        <v/>
      </c>
      <c r="L23" s="19" t="str">
        <f t="shared" si="27"/>
        <v/>
      </c>
      <c r="M23" s="19" t="str">
        <f t="shared" si="28"/>
        <v/>
      </c>
      <c r="N23" s="19" t="str">
        <f t="shared" si="29"/>
        <v/>
      </c>
      <c r="O23" s="19" t="str">
        <f t="shared" si="30"/>
        <v/>
      </c>
      <c r="P23" s="19" t="str">
        <f t="shared" si="31"/>
        <v/>
      </c>
      <c r="Q23" s="19" t="str">
        <f t="shared" si="32"/>
        <v/>
      </c>
      <c r="R23" s="19" t="str">
        <f t="shared" si="33"/>
        <v/>
      </c>
      <c r="S23" s="19" t="str">
        <f t="shared" si="34"/>
        <v/>
      </c>
      <c r="T23" s="19"/>
      <c r="U23" s="19" t="str">
        <f t="shared" si="35"/>
        <v/>
      </c>
      <c r="V23" s="19" t="str">
        <f t="shared" si="36"/>
        <v/>
      </c>
      <c r="W23" s="19" t="str">
        <f t="shared" si="37"/>
        <v/>
      </c>
      <c r="X23" s="19" t="str">
        <f t="shared" si="38"/>
        <v/>
      </c>
      <c r="Y23" s="19" t="str">
        <f t="shared" si="39"/>
        <v/>
      </c>
      <c r="AB23" s="176" t="str">
        <f>IF(COUNT(AB8:AB19)=0,"",MIN(AB8:AB19))</f>
        <v/>
      </c>
      <c r="AC23" s="176" t="str">
        <f t="shared" ref="AC23:AY23" si="42">IF(COUNT(AC8:AC19)=0,"",MIN(AC8:AC19))</f>
        <v/>
      </c>
      <c r="AD23" s="176"/>
      <c r="AE23" s="176" t="str">
        <f t="shared" si="42"/>
        <v/>
      </c>
      <c r="AF23" s="176" t="str">
        <f t="shared" si="42"/>
        <v/>
      </c>
      <c r="AG23" s="176" t="str">
        <f t="shared" si="42"/>
        <v/>
      </c>
      <c r="AH23" s="176" t="str">
        <f t="shared" si="42"/>
        <v/>
      </c>
      <c r="AI23" s="176" t="str">
        <f t="shared" si="42"/>
        <v/>
      </c>
      <c r="AJ23" s="176" t="str">
        <f t="shared" si="42"/>
        <v/>
      </c>
      <c r="AK23" s="176" t="str">
        <f t="shared" si="42"/>
        <v/>
      </c>
      <c r="AL23" s="176" t="str">
        <f t="shared" si="42"/>
        <v/>
      </c>
      <c r="AM23" s="176" t="str">
        <f t="shared" si="42"/>
        <v/>
      </c>
      <c r="AN23" s="176" t="str">
        <f t="shared" si="42"/>
        <v/>
      </c>
      <c r="AO23" s="176" t="str">
        <f t="shared" si="42"/>
        <v/>
      </c>
      <c r="AP23" s="176" t="str">
        <f t="shared" si="42"/>
        <v/>
      </c>
      <c r="AQ23" s="176" t="str">
        <f t="shared" si="42"/>
        <v/>
      </c>
      <c r="AR23" s="176" t="str">
        <f t="shared" si="42"/>
        <v/>
      </c>
      <c r="AS23" s="176" t="str">
        <f t="shared" si="42"/>
        <v/>
      </c>
      <c r="AT23" s="176" t="str">
        <f t="shared" si="42"/>
        <v/>
      </c>
      <c r="AU23" s="176" t="str">
        <f t="shared" si="42"/>
        <v/>
      </c>
      <c r="AV23" s="176" t="str">
        <f t="shared" si="42"/>
        <v/>
      </c>
      <c r="AW23" s="176" t="str">
        <f t="shared" si="42"/>
        <v/>
      </c>
      <c r="AX23" s="176" t="str">
        <f t="shared" si="42"/>
        <v/>
      </c>
      <c r="AY23" s="176" t="str">
        <f t="shared" si="42"/>
        <v/>
      </c>
    </row>
  </sheetData>
  <mergeCells count="11">
    <mergeCell ref="AC3:AC4"/>
    <mergeCell ref="AE3:AE4"/>
    <mergeCell ref="AF3:AY3"/>
    <mergeCell ref="A3:A4"/>
    <mergeCell ref="B3:B4"/>
    <mergeCell ref="C3:C4"/>
    <mergeCell ref="E3:E4"/>
    <mergeCell ref="F3:Y3"/>
    <mergeCell ref="AB3:AB4"/>
    <mergeCell ref="AD3:AD4"/>
    <mergeCell ref="D3:D4"/>
  </mergeCells>
  <phoneticPr fontId="5"/>
  <conditionalFormatting sqref="AB21:AC23 I20:Y20 AE20:AY23">
    <cfRule type="expression" dxfId="23" priority="5">
      <formula>INDIRECT(ADDRESS(ROW(),COLUMN()))=TRUNC(INDIRECT(ADDRESS(ROW(),COLUMN())))</formula>
    </cfRule>
  </conditionalFormatting>
  <conditionalFormatting sqref="B20">
    <cfRule type="expression" dxfId="22" priority="4">
      <formula>INDIRECT(ADDRESS(ROW(),COLUMN()))=TRUNC(INDIRECT(ADDRESS(ROW(),COLUMN())))</formula>
    </cfRule>
  </conditionalFormatting>
  <conditionalFormatting sqref="AB20">
    <cfRule type="expression" dxfId="21" priority="3">
      <formula>INDIRECT(ADDRESS(ROW(),COLUMN()))=TRUNC(INDIRECT(ADDRESS(ROW(),COLUMN())))</formula>
    </cfRule>
  </conditionalFormatting>
  <conditionalFormatting sqref="E20:H20">
    <cfRule type="expression" dxfId="20" priority="2">
      <formula>INDIRECT(ADDRESS(ROW(),COLUMN()))=TRUNC(INDIRECT(ADDRESS(ROW(),COLUMN())))</formula>
    </cfRule>
  </conditionalFormatting>
  <conditionalFormatting sqref="AD21:AD23">
    <cfRule type="expression" dxfId="19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D8:D19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0"/>
  <sheetViews>
    <sheetView view="pageBreakPreview" zoomScaleNormal="100" zoomScaleSheetLayoutView="100" workbookViewId="0">
      <selection activeCell="N1" sqref="N1"/>
    </sheetView>
  </sheetViews>
  <sheetFormatPr defaultRowHeight="10.5" x14ac:dyDescent="0.15"/>
  <cols>
    <col min="1" max="1" width="6.125" style="7" customWidth="1"/>
    <col min="2" max="2" width="8" style="7" customWidth="1"/>
    <col min="3" max="5" width="3.625" style="7" customWidth="1"/>
    <col min="6" max="8" width="4.625" style="7" customWidth="1"/>
    <col min="9" max="9" width="8" style="7" customWidth="1"/>
    <col min="10" max="10" width="3.625" style="7" customWidth="1"/>
    <col min="11" max="12" width="8.125" style="7" customWidth="1"/>
    <col min="13" max="13" width="75" style="7" customWidth="1"/>
    <col min="14" max="22" width="4.625" style="7" customWidth="1"/>
    <col min="23" max="35" width="4.625" style="13" customWidth="1"/>
    <col min="36" max="16384" width="9" style="7"/>
  </cols>
  <sheetData>
    <row r="1" spans="1:40" s="6" customFormat="1" ht="2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</row>
    <row r="2" spans="1:40" s="6" customFormat="1" ht="21" customHeight="1" x14ac:dyDescent="0.15">
      <c r="A2" s="23" t="str">
        <f>"2.放流水　"&amp;P2&amp;"年度分"</f>
        <v>2.放流水　年度分</v>
      </c>
      <c r="B2" s="23"/>
      <c r="C2" s="23"/>
      <c r="D2" s="23"/>
      <c r="E2" s="23"/>
      <c r="F2" s="23"/>
      <c r="G2" s="23"/>
      <c r="H2" s="23"/>
      <c r="I2" s="23"/>
      <c r="J2" s="5"/>
      <c r="M2" s="14"/>
      <c r="O2" s="31" t="s">
        <v>36</v>
      </c>
      <c r="P2" s="49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40" s="6" customFormat="1" ht="12" customHeight="1" x14ac:dyDescent="0.15">
      <c r="A3" s="189" t="s">
        <v>23</v>
      </c>
      <c r="B3" s="200" t="s">
        <v>108</v>
      </c>
      <c r="C3" s="208" t="s">
        <v>79</v>
      </c>
      <c r="D3" s="208" t="s">
        <v>80</v>
      </c>
      <c r="E3" s="193" t="s">
        <v>81</v>
      </c>
      <c r="F3" s="193" t="s">
        <v>82</v>
      </c>
      <c r="G3" s="193" t="s">
        <v>83</v>
      </c>
      <c r="H3" s="193" t="s">
        <v>84</v>
      </c>
      <c r="I3" s="200" t="s">
        <v>85</v>
      </c>
      <c r="J3" s="101"/>
      <c r="K3" s="206" t="s">
        <v>109</v>
      </c>
      <c r="L3" s="208" t="s">
        <v>28</v>
      </c>
      <c r="O3" s="200" t="s">
        <v>108</v>
      </c>
      <c r="P3" s="208" t="s">
        <v>79</v>
      </c>
      <c r="Q3" s="208" t="s">
        <v>80</v>
      </c>
      <c r="R3" s="193" t="s">
        <v>81</v>
      </c>
      <c r="S3" s="193" t="s">
        <v>82</v>
      </c>
      <c r="T3" s="193" t="s">
        <v>83</v>
      </c>
      <c r="U3" s="193" t="s">
        <v>84</v>
      </c>
      <c r="V3" s="200" t="s">
        <v>85</v>
      </c>
      <c r="W3" s="21"/>
      <c r="X3" s="206" t="s">
        <v>109</v>
      </c>
      <c r="Y3" s="208" t="s">
        <v>28</v>
      </c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40" s="15" customFormat="1" ht="48" customHeight="1" x14ac:dyDescent="0.15">
      <c r="A4" s="190"/>
      <c r="B4" s="201"/>
      <c r="C4" s="201"/>
      <c r="D4" s="201"/>
      <c r="E4" s="194"/>
      <c r="F4" s="194"/>
      <c r="G4" s="194"/>
      <c r="H4" s="194"/>
      <c r="I4" s="202"/>
      <c r="J4" s="102"/>
      <c r="K4" s="207"/>
      <c r="L4" s="201"/>
      <c r="O4" s="201"/>
      <c r="P4" s="201"/>
      <c r="Q4" s="201"/>
      <c r="R4" s="194"/>
      <c r="S4" s="194"/>
      <c r="T4" s="194"/>
      <c r="U4" s="194"/>
      <c r="V4" s="202"/>
      <c r="W4" s="103"/>
      <c r="X4" s="207"/>
      <c r="Y4" s="201"/>
      <c r="Z4" s="25"/>
      <c r="AA4" s="103"/>
      <c r="AB4" s="103"/>
      <c r="AC4" s="103"/>
      <c r="AD4" s="104"/>
      <c r="AE4" s="103"/>
      <c r="AF4" s="103"/>
      <c r="AG4" s="103"/>
      <c r="AH4" s="103"/>
      <c r="AI4" s="103"/>
    </row>
    <row r="5" spans="1:40" ht="12" x14ac:dyDescent="0.15">
      <c r="A5" s="26"/>
      <c r="B5" s="27" t="s">
        <v>87</v>
      </c>
      <c r="C5" s="27" t="s">
        <v>88</v>
      </c>
      <c r="D5" s="27" t="s">
        <v>89</v>
      </c>
      <c r="E5" s="27"/>
      <c r="F5" s="27" t="s">
        <v>90</v>
      </c>
      <c r="G5" s="27" t="s">
        <v>90</v>
      </c>
      <c r="H5" s="27" t="s">
        <v>90</v>
      </c>
      <c r="I5" s="94" t="s">
        <v>91</v>
      </c>
      <c r="J5" s="32"/>
      <c r="K5" s="27" t="s">
        <v>5</v>
      </c>
      <c r="L5" s="27" t="s">
        <v>31</v>
      </c>
      <c r="M5" s="13"/>
      <c r="N5" s="89"/>
      <c r="O5" s="28" t="s">
        <v>87</v>
      </c>
      <c r="P5" s="28" t="s">
        <v>88</v>
      </c>
      <c r="Q5" s="28" t="s">
        <v>89</v>
      </c>
      <c r="R5" s="28"/>
      <c r="S5" s="28" t="s">
        <v>90</v>
      </c>
      <c r="T5" s="28" t="s">
        <v>90</v>
      </c>
      <c r="U5" s="28" t="s">
        <v>90</v>
      </c>
      <c r="V5" s="28" t="s">
        <v>91</v>
      </c>
      <c r="W5" s="5"/>
      <c r="X5" s="27" t="s">
        <v>5</v>
      </c>
      <c r="Y5" s="27" t="s">
        <v>31</v>
      </c>
      <c r="Z5" s="5"/>
      <c r="AA5" s="5"/>
      <c r="AB5" s="5"/>
      <c r="AC5" s="5"/>
      <c r="AD5" s="105"/>
      <c r="AE5" s="5"/>
      <c r="AF5" s="5"/>
      <c r="AG5" s="5"/>
      <c r="AH5" s="5"/>
      <c r="AI5" s="5"/>
    </row>
    <row r="6" spans="1:40" ht="11.25" customHeight="1" x14ac:dyDescent="0.15">
      <c r="A6" s="93" t="s">
        <v>92</v>
      </c>
      <c r="B6" s="35"/>
      <c r="C6" s="35"/>
      <c r="D6" s="35"/>
      <c r="E6" s="35"/>
      <c r="F6" s="35">
        <v>2</v>
      </c>
      <c r="G6" s="35">
        <v>2</v>
      </c>
      <c r="H6" s="35">
        <v>2</v>
      </c>
      <c r="I6" s="99">
        <v>2</v>
      </c>
      <c r="J6" s="32"/>
      <c r="K6" s="35"/>
      <c r="L6" s="35"/>
      <c r="M6" s="5"/>
      <c r="N6" s="36"/>
      <c r="O6" s="43"/>
      <c r="P6" s="42"/>
      <c r="Q6" s="43"/>
      <c r="R6" s="43"/>
      <c r="S6" s="43"/>
      <c r="T6" s="43"/>
      <c r="U6" s="43"/>
      <c r="V6" s="43"/>
      <c r="W6" s="90"/>
      <c r="X6" s="35"/>
      <c r="Y6" s="35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</row>
    <row r="7" spans="1:40" ht="11.25" customHeight="1" x14ac:dyDescent="0.15">
      <c r="A7" s="93" t="s">
        <v>30</v>
      </c>
      <c r="B7" s="34">
        <v>0</v>
      </c>
      <c r="C7" s="35">
        <v>0</v>
      </c>
      <c r="D7" s="35">
        <v>0</v>
      </c>
      <c r="E7" s="35">
        <v>1</v>
      </c>
      <c r="F7" s="35">
        <v>1</v>
      </c>
      <c r="G7" s="35">
        <v>1</v>
      </c>
      <c r="H7" s="35">
        <v>1</v>
      </c>
      <c r="I7" s="35">
        <v>0</v>
      </c>
      <c r="J7" s="32"/>
      <c r="K7" s="34">
        <v>0</v>
      </c>
      <c r="L7" s="34">
        <v>0</v>
      </c>
      <c r="M7" s="5"/>
      <c r="N7" s="36"/>
      <c r="O7" s="43"/>
      <c r="P7" s="43"/>
      <c r="Q7" s="60"/>
      <c r="R7" s="43"/>
      <c r="S7" s="43"/>
      <c r="T7" s="43"/>
      <c r="U7" s="43"/>
      <c r="V7" s="43"/>
      <c r="W7" s="5"/>
      <c r="X7" s="19"/>
      <c r="Y7" s="19"/>
      <c r="AJ7" s="13"/>
      <c r="AK7" s="13"/>
      <c r="AL7" s="13"/>
      <c r="AM7" s="13"/>
      <c r="AN7" s="13"/>
    </row>
    <row r="8" spans="1:40" ht="11.25" customHeight="1" x14ac:dyDescent="0.15">
      <c r="A8" s="91">
        <v>4</v>
      </c>
      <c r="B8" s="9" t="str">
        <f>IF(O8="","",TEXT(ROUND(O8,(IF(B$6="",100,B$6)-1)-INT(LOG(ABS(O8)+(O8=0)))),"#,##0"&amp;IF(INT(LOG(ABS(ROUND(O8,(IF(B$6="",100,B$6)-1)-INT(LOG(ABS(O8)+(O8=0)))))+(ROUND(O8,(IF(B$6="",100,B$6)-1)-INT(LOG(ABS(O8)+(O8=0))))=0)))+1&gt;=IF(B$6="",100,B$6),"",IF(B$7&gt;0,".","")&amp;REPT("0",IF(IF(B$6="",100,B$6)-INT(LOG(ABS(ROUND(O8,(IF(B$6="",100,B$6)-1)-INT(LOG(ABS(O8)+(O8=0)))))+(ROUND(O8,(IF(B$6="",100,B$6)-1)-INT(LOG(ABS(O8)+(O8=0))))=0)))-1&gt;B$7,B$7,IF(B$6="",100,B$6)-INT(LOG(ABS(ROUND(O8,(IF(B$6="",100,B$6)-1)-INT(LOG(ABS(O8)+(O8=0)))))+(ROUND(O8,(IF(B$6="",100,B$6)-1)-INT(LOG(ABS(O8)+(O8=0))))=0)))-1)))))</f>
        <v/>
      </c>
      <c r="C8" s="9" t="str">
        <f t="shared" ref="C8:I8" si="0">IF(P8="","",TEXT(ROUND(P8,(IF(C$6="",100,C$6)-1)-INT(LOG(ABS(P8)+(P8=0)))),"#,##0"&amp;IF(INT(LOG(ABS(ROUND(P8,(IF(C$6="",100,C$6)-1)-INT(LOG(ABS(P8)+(P8=0)))))+(ROUND(P8,(IF(C$6="",100,C$6)-1)-INT(LOG(ABS(P8)+(P8=0))))=0)))+1&gt;=IF(C$6="",100,C$6),"",IF(C$7&gt;0,".","")&amp;REPT("0",IF(IF(C$6="",100,C$6)-INT(LOG(ABS(ROUND(P8,(IF(C$6="",100,C$6)-1)-INT(LOG(ABS(P8)+(P8=0)))))+(ROUND(P8,(IF(C$6="",100,C$6)-1)-INT(LOG(ABS(P8)+(P8=0))))=0)))-1&gt;C$7,C$7,IF(C$6="",100,C$6)-INT(LOG(ABS(ROUND(P8,(IF(C$6="",100,C$6)-1)-INT(LOG(ABS(P8)+(P8=0)))))+(ROUND(P8,(IF(C$6="",100,C$6)-1)-INT(LOG(ABS(P8)+(P8=0))))=0)))-1)))))</f>
        <v/>
      </c>
      <c r="D8" s="9" t="str">
        <f t="shared" si="0"/>
        <v/>
      </c>
      <c r="E8" s="9" t="str">
        <f t="shared" si="0"/>
        <v/>
      </c>
      <c r="F8" s="9" t="str">
        <f t="shared" si="0"/>
        <v/>
      </c>
      <c r="G8" s="9" t="str">
        <f t="shared" si="0"/>
        <v/>
      </c>
      <c r="H8" s="9" t="str">
        <f t="shared" si="0"/>
        <v/>
      </c>
      <c r="I8" s="9" t="str">
        <f t="shared" si="0"/>
        <v/>
      </c>
      <c r="J8" s="55"/>
      <c r="K8" s="19" t="str">
        <f t="shared" ref="K8" si="1">IF(X8="","",TEXT(ROUND(X8,(IF(K$6="",100,K$6)-1)-INT(LOG(ABS(X8)+(X8=0)))),"#,##0"&amp;IF(INT(LOG(ABS(ROUND(X8,(IF(K$6="",100,K$6)-1)-INT(LOG(ABS(X8)+(X8=0)))))+(ROUND(X8,(IF(K$6="",100,K$6)-1)-INT(LOG(ABS(X8)+(X8=0))))=0)))+1&gt;=IF(K$6="",100,K$6),"",IF(K$7&gt;0,".","")&amp;REPT("0",IF(IF(K$6="",100,K$6)-INT(LOG(ABS(ROUND(X8,(IF(K$6="",100,K$6)-1)-INT(LOG(ABS(X8)+(X8=0)))))+(ROUND(X8,(IF(K$6="",100,K$6)-1)-INT(LOG(ABS(X8)+(X8=0))))=0)))-1&gt;K$7,K$7,IF(K$6="",100,K$6)-INT(LOG(ABS(ROUND(X8,(IF(K$6="",100,K$6)-1)-INT(LOG(ABS(X8)+(X8=0)))))+(ROUND(X8,(IF(K$6="",100,K$6)-1)-INT(LOG(ABS(X8)+(X8=0))))=0)))-1)))))</f>
        <v/>
      </c>
      <c r="L8" s="19" t="str">
        <f t="shared" ref="L8" si="2">IF(Y8="","",TEXT(ROUND(Y8,(IF(L$6="",100,L$6)-1)-INT(LOG(ABS(Y8)+(Y8=0)))),"#,##0"&amp;IF(INT(LOG(ABS(ROUND(Y8,(IF(L$6="",100,L$6)-1)-INT(LOG(ABS(Y8)+(Y8=0)))))+(ROUND(Y8,(IF(L$6="",100,L$6)-1)-INT(LOG(ABS(Y8)+(Y8=0))))=0)))+1&gt;=IF(L$6="",100,L$6),"",IF(L$7&gt;0,".","")&amp;REPT("0",IF(IF(L$6="",100,L$6)-INT(LOG(ABS(ROUND(Y8,(IF(L$6="",100,L$6)-1)-INT(LOG(ABS(Y8)+(Y8=0)))))+(ROUND(Y8,(IF(L$6="",100,L$6)-1)-INT(LOG(ABS(Y8)+(Y8=0))))=0)))-1&gt;L$7,L$7,IF(L$6="",100,L$6)-INT(LOG(ABS(ROUND(Y8,(IF(L$6="",100,L$6)-1)-INT(LOG(ABS(Y8)+(Y8=0)))))+(ROUND(Y8,(IF(L$6="",100,L$6)-1)-INT(LOG(ABS(Y8)+(Y8=0))))=0)))-1)))))</f>
        <v>365</v>
      </c>
      <c r="M8" s="13"/>
      <c r="N8" s="89"/>
      <c r="O8" s="19"/>
      <c r="P8" s="19"/>
      <c r="Q8" s="19"/>
      <c r="R8" s="19"/>
      <c r="S8" s="19"/>
      <c r="T8" s="19"/>
      <c r="U8" s="19"/>
      <c r="V8" s="19"/>
      <c r="W8" s="20"/>
      <c r="X8" s="19"/>
      <c r="Y8" s="176">
        <f>DATEDIF(DATE(P2,4,1),DATE(P2+1,3,31),"d")+1</f>
        <v>365</v>
      </c>
      <c r="Z8" s="20"/>
      <c r="AA8" s="20"/>
      <c r="AB8" s="20"/>
      <c r="AC8" s="20"/>
      <c r="AD8" s="20"/>
      <c r="AE8" s="20"/>
      <c r="AF8" s="20"/>
      <c r="AG8" s="20"/>
      <c r="AH8" s="20"/>
      <c r="AI8" s="20"/>
    </row>
    <row r="9" spans="1:40" ht="11.25" customHeight="1" x14ac:dyDescent="0.15">
      <c r="A9" s="91">
        <v>5</v>
      </c>
      <c r="B9" s="9" t="str">
        <f t="shared" ref="B9:B19" si="3">IF(O9="","",TEXT(ROUND(O9,(IF(B$6="",100,B$6)-1)-INT(LOG(ABS(O9)+(O9=0)))),"#,##0"&amp;IF(INT(LOG(ABS(ROUND(O9,(IF(B$6="",100,B$6)-1)-INT(LOG(ABS(O9)+(O9=0)))))+(ROUND(O9,(IF(B$6="",100,B$6)-1)-INT(LOG(ABS(O9)+(O9=0))))=0)))+1&gt;=IF(B$6="",100,B$6),"",IF(B$7&gt;0,".","")&amp;REPT("0",IF(IF(B$6="",100,B$6)-INT(LOG(ABS(ROUND(O9,(IF(B$6="",100,B$6)-1)-INT(LOG(ABS(O9)+(O9=0)))))+(ROUND(O9,(IF(B$6="",100,B$6)-1)-INT(LOG(ABS(O9)+(O9=0))))=0)))-1&gt;B$7,B$7,IF(B$6="",100,B$6)-INT(LOG(ABS(ROUND(O9,(IF(B$6="",100,B$6)-1)-INT(LOG(ABS(O9)+(O9=0)))))+(ROUND(O9,(IF(B$6="",100,B$6)-1)-INT(LOG(ABS(O9)+(O9=0))))=0)))-1)))))</f>
        <v/>
      </c>
      <c r="C9" s="9" t="str">
        <f t="shared" ref="C9:C19" si="4">IF(P9="","",TEXT(ROUND(P9,(IF(C$6="",100,C$6)-1)-INT(LOG(ABS(P9)+(P9=0)))),"#,##0"&amp;IF(INT(LOG(ABS(ROUND(P9,(IF(C$6="",100,C$6)-1)-INT(LOG(ABS(P9)+(P9=0)))))+(ROUND(P9,(IF(C$6="",100,C$6)-1)-INT(LOG(ABS(P9)+(P9=0))))=0)))+1&gt;=IF(C$6="",100,C$6),"",IF(C$7&gt;0,".","")&amp;REPT("0",IF(IF(C$6="",100,C$6)-INT(LOG(ABS(ROUND(P9,(IF(C$6="",100,C$6)-1)-INT(LOG(ABS(P9)+(P9=0)))))+(ROUND(P9,(IF(C$6="",100,C$6)-1)-INT(LOG(ABS(P9)+(P9=0))))=0)))-1&gt;C$7,C$7,IF(C$6="",100,C$6)-INT(LOG(ABS(ROUND(P9,(IF(C$6="",100,C$6)-1)-INT(LOG(ABS(P9)+(P9=0)))))+(ROUND(P9,(IF(C$6="",100,C$6)-1)-INT(LOG(ABS(P9)+(P9=0))))=0)))-1)))))</f>
        <v/>
      </c>
      <c r="D9" s="9" t="str">
        <f t="shared" ref="D9:D19" si="5">IF(Q9="","",TEXT(ROUND(Q9,(IF(D$6="",100,D$6)-1)-INT(LOG(ABS(Q9)+(Q9=0)))),"#,##0"&amp;IF(INT(LOG(ABS(ROUND(Q9,(IF(D$6="",100,D$6)-1)-INT(LOG(ABS(Q9)+(Q9=0)))))+(ROUND(Q9,(IF(D$6="",100,D$6)-1)-INT(LOG(ABS(Q9)+(Q9=0))))=0)))+1&gt;=IF(D$6="",100,D$6),"",IF(D$7&gt;0,".","")&amp;REPT("0",IF(IF(D$6="",100,D$6)-INT(LOG(ABS(ROUND(Q9,(IF(D$6="",100,D$6)-1)-INT(LOG(ABS(Q9)+(Q9=0)))))+(ROUND(Q9,(IF(D$6="",100,D$6)-1)-INT(LOG(ABS(Q9)+(Q9=0))))=0)))-1&gt;D$7,D$7,IF(D$6="",100,D$6)-INT(LOG(ABS(ROUND(Q9,(IF(D$6="",100,D$6)-1)-INT(LOG(ABS(Q9)+(Q9=0)))))+(ROUND(Q9,(IF(D$6="",100,D$6)-1)-INT(LOG(ABS(Q9)+(Q9=0))))=0)))-1)))))</f>
        <v/>
      </c>
      <c r="E9" s="9" t="str">
        <f t="shared" ref="E9:E19" si="6">IF(R9="","",TEXT(ROUND(R9,(IF(E$6="",100,E$6)-1)-INT(LOG(ABS(R9)+(R9=0)))),"#,##0"&amp;IF(INT(LOG(ABS(ROUND(R9,(IF(E$6="",100,E$6)-1)-INT(LOG(ABS(R9)+(R9=0)))))+(ROUND(R9,(IF(E$6="",100,E$6)-1)-INT(LOG(ABS(R9)+(R9=0))))=0)))+1&gt;=IF(E$6="",100,E$6),"",IF(E$7&gt;0,".","")&amp;REPT("0",IF(IF(E$6="",100,E$6)-INT(LOG(ABS(ROUND(R9,(IF(E$6="",100,E$6)-1)-INT(LOG(ABS(R9)+(R9=0)))))+(ROUND(R9,(IF(E$6="",100,E$6)-1)-INT(LOG(ABS(R9)+(R9=0))))=0)))-1&gt;E$7,E$7,IF(E$6="",100,E$6)-INT(LOG(ABS(ROUND(R9,(IF(E$6="",100,E$6)-1)-INT(LOG(ABS(R9)+(R9=0)))))+(ROUND(R9,(IF(E$6="",100,E$6)-1)-INT(LOG(ABS(R9)+(R9=0))))=0)))-1)))))</f>
        <v/>
      </c>
      <c r="F9" s="9" t="str">
        <f t="shared" ref="F9:F19" si="7">IF(S9="","",TEXT(ROUND(S9,(IF(F$6="",100,F$6)-1)-INT(LOG(ABS(S9)+(S9=0)))),"#,##0"&amp;IF(INT(LOG(ABS(ROUND(S9,(IF(F$6="",100,F$6)-1)-INT(LOG(ABS(S9)+(S9=0)))))+(ROUND(S9,(IF(F$6="",100,F$6)-1)-INT(LOG(ABS(S9)+(S9=0))))=0)))+1&gt;=IF(F$6="",100,F$6),"",IF(F$7&gt;0,".","")&amp;REPT("0",IF(IF(F$6="",100,F$6)-INT(LOG(ABS(ROUND(S9,(IF(F$6="",100,F$6)-1)-INT(LOG(ABS(S9)+(S9=0)))))+(ROUND(S9,(IF(F$6="",100,F$6)-1)-INT(LOG(ABS(S9)+(S9=0))))=0)))-1&gt;F$7,F$7,IF(F$6="",100,F$6)-INT(LOG(ABS(ROUND(S9,(IF(F$6="",100,F$6)-1)-INT(LOG(ABS(S9)+(S9=0)))))+(ROUND(S9,(IF(F$6="",100,F$6)-1)-INT(LOG(ABS(S9)+(S9=0))))=0)))-1)))))</f>
        <v/>
      </c>
      <c r="G9" s="9" t="str">
        <f t="shared" ref="G9:G19" si="8">IF(T9="","",TEXT(ROUND(T9,(IF(G$6="",100,G$6)-1)-INT(LOG(ABS(T9)+(T9=0)))),"#,##0"&amp;IF(INT(LOG(ABS(ROUND(T9,(IF(G$6="",100,G$6)-1)-INT(LOG(ABS(T9)+(T9=0)))))+(ROUND(T9,(IF(G$6="",100,G$6)-1)-INT(LOG(ABS(T9)+(T9=0))))=0)))+1&gt;=IF(G$6="",100,G$6),"",IF(G$7&gt;0,".","")&amp;REPT("0",IF(IF(G$6="",100,G$6)-INT(LOG(ABS(ROUND(T9,(IF(G$6="",100,G$6)-1)-INT(LOG(ABS(T9)+(T9=0)))))+(ROUND(T9,(IF(G$6="",100,G$6)-1)-INT(LOG(ABS(T9)+(T9=0))))=0)))-1&gt;G$7,G$7,IF(G$6="",100,G$6)-INT(LOG(ABS(ROUND(T9,(IF(G$6="",100,G$6)-1)-INT(LOG(ABS(T9)+(T9=0)))))+(ROUND(T9,(IF(G$6="",100,G$6)-1)-INT(LOG(ABS(T9)+(T9=0))))=0)))-1)))))</f>
        <v/>
      </c>
      <c r="H9" s="9" t="str">
        <f t="shared" ref="H9:H19" si="9">IF(U9="","",TEXT(ROUND(U9,(IF(H$6="",100,H$6)-1)-INT(LOG(ABS(U9)+(U9=0)))),"#,##0"&amp;IF(INT(LOG(ABS(ROUND(U9,(IF(H$6="",100,H$6)-1)-INT(LOG(ABS(U9)+(U9=0)))))+(ROUND(U9,(IF(H$6="",100,H$6)-1)-INT(LOG(ABS(U9)+(U9=0))))=0)))+1&gt;=IF(H$6="",100,H$6),"",IF(H$7&gt;0,".","")&amp;REPT("0",IF(IF(H$6="",100,H$6)-INT(LOG(ABS(ROUND(U9,(IF(H$6="",100,H$6)-1)-INT(LOG(ABS(U9)+(U9=0)))))+(ROUND(U9,(IF(H$6="",100,H$6)-1)-INT(LOG(ABS(U9)+(U9=0))))=0)))-1&gt;H$7,H$7,IF(H$6="",100,H$6)-INT(LOG(ABS(ROUND(U9,(IF(H$6="",100,H$6)-1)-INT(LOG(ABS(U9)+(U9=0)))))+(ROUND(U9,(IF(H$6="",100,H$6)-1)-INT(LOG(ABS(U9)+(U9=0))))=0)))-1)))))</f>
        <v/>
      </c>
      <c r="I9" s="9" t="str">
        <f t="shared" ref="I9:I19" si="10">IF(V9="","",TEXT(ROUND(V9,(IF(I$6="",100,I$6)-1)-INT(LOG(ABS(V9)+(V9=0)))),"#,##0"&amp;IF(INT(LOG(ABS(ROUND(V9,(IF(I$6="",100,I$6)-1)-INT(LOG(ABS(V9)+(V9=0)))))+(ROUND(V9,(IF(I$6="",100,I$6)-1)-INT(LOG(ABS(V9)+(V9=0))))=0)))+1&gt;=IF(I$6="",100,I$6),"",IF(I$7&gt;0,".","")&amp;REPT("0",IF(IF(I$6="",100,I$6)-INT(LOG(ABS(ROUND(V9,(IF(I$6="",100,I$6)-1)-INT(LOG(ABS(V9)+(V9=0)))))+(ROUND(V9,(IF(I$6="",100,I$6)-1)-INT(LOG(ABS(V9)+(V9=0))))=0)))-1&gt;I$7,I$7,IF(I$6="",100,I$6)-INT(LOG(ABS(ROUND(V9,(IF(I$6="",100,I$6)-1)-INT(LOG(ABS(V9)+(V9=0)))))+(ROUND(V9,(IF(I$6="",100,I$6)-1)-INT(LOG(ABS(V9)+(V9=0))))=0)))-1)))))</f>
        <v/>
      </c>
      <c r="J9" s="55"/>
      <c r="K9" s="20"/>
      <c r="L9" s="20"/>
      <c r="M9" s="13"/>
      <c r="N9" s="89"/>
      <c r="O9" s="19"/>
      <c r="P9" s="19"/>
      <c r="Q9" s="19"/>
      <c r="R9" s="19"/>
      <c r="S9" s="19"/>
      <c r="T9" s="19"/>
      <c r="U9" s="19"/>
      <c r="V9" s="19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</row>
    <row r="10" spans="1:40" ht="11.25" customHeight="1" x14ac:dyDescent="0.15">
      <c r="A10" s="91">
        <v>6</v>
      </c>
      <c r="B10" s="9" t="str">
        <f t="shared" si="3"/>
        <v/>
      </c>
      <c r="C10" s="9" t="str">
        <f t="shared" si="4"/>
        <v/>
      </c>
      <c r="D10" s="9" t="str">
        <f t="shared" si="5"/>
        <v/>
      </c>
      <c r="E10" s="9" t="str">
        <f t="shared" si="6"/>
        <v/>
      </c>
      <c r="F10" s="9" t="str">
        <f t="shared" si="7"/>
        <v/>
      </c>
      <c r="G10" s="9" t="str">
        <f t="shared" si="8"/>
        <v/>
      </c>
      <c r="H10" s="9" t="str">
        <f t="shared" si="9"/>
        <v/>
      </c>
      <c r="I10" s="9" t="str">
        <f t="shared" si="10"/>
        <v/>
      </c>
      <c r="J10" s="55"/>
      <c r="K10" s="20"/>
      <c r="L10" s="20"/>
      <c r="O10" s="19"/>
      <c r="P10" s="19"/>
      <c r="Q10" s="19"/>
      <c r="R10" s="19"/>
      <c r="S10" s="19"/>
      <c r="T10" s="19"/>
      <c r="U10" s="19"/>
      <c r="V10" s="19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</row>
    <row r="11" spans="1:40" ht="11.25" customHeight="1" x14ac:dyDescent="0.15">
      <c r="A11" s="91">
        <v>7</v>
      </c>
      <c r="B11" s="9" t="str">
        <f t="shared" si="3"/>
        <v/>
      </c>
      <c r="C11" s="9" t="str">
        <f t="shared" si="4"/>
        <v/>
      </c>
      <c r="D11" s="9" t="str">
        <f t="shared" si="5"/>
        <v/>
      </c>
      <c r="E11" s="9" t="str">
        <f t="shared" si="6"/>
        <v/>
      </c>
      <c r="F11" s="9" t="str">
        <f t="shared" si="7"/>
        <v/>
      </c>
      <c r="G11" s="9" t="str">
        <f t="shared" si="8"/>
        <v/>
      </c>
      <c r="H11" s="9" t="str">
        <f t="shared" si="9"/>
        <v/>
      </c>
      <c r="I11" s="9" t="str">
        <f t="shared" si="10"/>
        <v/>
      </c>
      <c r="J11" s="55"/>
      <c r="K11" s="20"/>
      <c r="L11" s="20"/>
      <c r="O11" s="19"/>
      <c r="P11" s="19"/>
      <c r="Q11" s="19"/>
      <c r="R11" s="19"/>
      <c r="S11" s="19"/>
      <c r="T11" s="19"/>
      <c r="U11" s="19"/>
      <c r="V11" s="19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</row>
    <row r="12" spans="1:40" ht="11.25" customHeight="1" x14ac:dyDescent="0.15">
      <c r="A12" s="91">
        <v>8</v>
      </c>
      <c r="B12" s="9" t="str">
        <f t="shared" si="3"/>
        <v/>
      </c>
      <c r="C12" s="9" t="str">
        <f t="shared" si="4"/>
        <v/>
      </c>
      <c r="D12" s="9" t="str">
        <f t="shared" si="5"/>
        <v/>
      </c>
      <c r="E12" s="9" t="str">
        <f t="shared" si="6"/>
        <v/>
      </c>
      <c r="F12" s="9" t="str">
        <f t="shared" si="7"/>
        <v/>
      </c>
      <c r="G12" s="9" t="str">
        <f t="shared" si="8"/>
        <v/>
      </c>
      <c r="H12" s="9" t="str">
        <f t="shared" si="9"/>
        <v/>
      </c>
      <c r="I12" s="9" t="str">
        <f t="shared" si="10"/>
        <v/>
      </c>
      <c r="J12" s="55"/>
      <c r="K12" s="20"/>
      <c r="L12" s="20"/>
      <c r="O12" s="19"/>
      <c r="P12" s="19"/>
      <c r="Q12" s="19"/>
      <c r="R12" s="19"/>
      <c r="S12" s="19"/>
      <c r="T12" s="19"/>
      <c r="U12" s="19"/>
      <c r="V12" s="19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spans="1:40" ht="11.25" customHeight="1" x14ac:dyDescent="0.15">
      <c r="A13" s="91">
        <v>9</v>
      </c>
      <c r="B13" s="9" t="str">
        <f t="shared" si="3"/>
        <v/>
      </c>
      <c r="C13" s="9" t="str">
        <f t="shared" si="4"/>
        <v/>
      </c>
      <c r="D13" s="9" t="str">
        <f t="shared" si="5"/>
        <v/>
      </c>
      <c r="E13" s="9" t="str">
        <f t="shared" si="6"/>
        <v/>
      </c>
      <c r="F13" s="9" t="str">
        <f t="shared" si="7"/>
        <v/>
      </c>
      <c r="G13" s="9" t="str">
        <f t="shared" si="8"/>
        <v/>
      </c>
      <c r="H13" s="9" t="str">
        <f t="shared" si="9"/>
        <v/>
      </c>
      <c r="I13" s="9" t="str">
        <f t="shared" si="10"/>
        <v/>
      </c>
      <c r="J13" s="55"/>
      <c r="K13" s="20"/>
      <c r="L13" s="20"/>
      <c r="O13" s="19"/>
      <c r="P13" s="19"/>
      <c r="Q13" s="19"/>
      <c r="R13" s="19"/>
      <c r="S13" s="19"/>
      <c r="T13" s="19"/>
      <c r="U13" s="19"/>
      <c r="V13" s="19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</row>
    <row r="14" spans="1:40" ht="11.25" customHeight="1" x14ac:dyDescent="0.15">
      <c r="A14" s="91">
        <v>10</v>
      </c>
      <c r="B14" s="9" t="str">
        <f t="shared" si="3"/>
        <v/>
      </c>
      <c r="C14" s="9" t="str">
        <f t="shared" si="4"/>
        <v/>
      </c>
      <c r="D14" s="9" t="str">
        <f t="shared" si="5"/>
        <v/>
      </c>
      <c r="E14" s="9" t="str">
        <f t="shared" si="6"/>
        <v/>
      </c>
      <c r="F14" s="9" t="str">
        <f t="shared" si="7"/>
        <v/>
      </c>
      <c r="G14" s="9" t="str">
        <f t="shared" si="8"/>
        <v/>
      </c>
      <c r="H14" s="9" t="str">
        <f t="shared" si="9"/>
        <v/>
      </c>
      <c r="I14" s="9" t="str">
        <f t="shared" si="10"/>
        <v/>
      </c>
      <c r="J14" s="55"/>
      <c r="K14" s="20"/>
      <c r="L14" s="20"/>
      <c r="O14" s="19"/>
      <c r="P14" s="19"/>
      <c r="Q14" s="19"/>
      <c r="R14" s="19"/>
      <c r="S14" s="19"/>
      <c r="T14" s="19"/>
      <c r="U14" s="19"/>
      <c r="V14" s="19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</row>
    <row r="15" spans="1:40" ht="11.25" customHeight="1" x14ac:dyDescent="0.15">
      <c r="A15" s="91">
        <v>11</v>
      </c>
      <c r="B15" s="9" t="str">
        <f t="shared" si="3"/>
        <v/>
      </c>
      <c r="C15" s="9" t="str">
        <f t="shared" si="4"/>
        <v/>
      </c>
      <c r="D15" s="9" t="str">
        <f t="shared" si="5"/>
        <v/>
      </c>
      <c r="E15" s="9" t="str">
        <f t="shared" si="6"/>
        <v/>
      </c>
      <c r="F15" s="9" t="str">
        <f t="shared" si="7"/>
        <v/>
      </c>
      <c r="G15" s="9" t="str">
        <f t="shared" si="8"/>
        <v/>
      </c>
      <c r="H15" s="9" t="str">
        <f t="shared" si="9"/>
        <v/>
      </c>
      <c r="I15" s="9" t="str">
        <f t="shared" si="10"/>
        <v/>
      </c>
      <c r="J15" s="55"/>
      <c r="K15" s="20"/>
      <c r="L15" s="20"/>
      <c r="O15" s="19"/>
      <c r="P15" s="19"/>
      <c r="Q15" s="19"/>
      <c r="R15" s="19"/>
      <c r="S15" s="19"/>
      <c r="T15" s="19"/>
      <c r="U15" s="19"/>
      <c r="V15" s="19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</row>
    <row r="16" spans="1:40" ht="11.25" customHeight="1" x14ac:dyDescent="0.15">
      <c r="A16" s="91">
        <v>12</v>
      </c>
      <c r="B16" s="9" t="str">
        <f t="shared" si="3"/>
        <v/>
      </c>
      <c r="C16" s="9" t="str">
        <f t="shared" si="4"/>
        <v/>
      </c>
      <c r="D16" s="9" t="str">
        <f t="shared" si="5"/>
        <v/>
      </c>
      <c r="E16" s="9" t="str">
        <f t="shared" si="6"/>
        <v/>
      </c>
      <c r="F16" s="9" t="str">
        <f t="shared" si="7"/>
        <v/>
      </c>
      <c r="G16" s="9" t="str">
        <f t="shared" si="8"/>
        <v/>
      </c>
      <c r="H16" s="9" t="str">
        <f t="shared" si="9"/>
        <v/>
      </c>
      <c r="I16" s="9" t="str">
        <f t="shared" si="10"/>
        <v/>
      </c>
      <c r="J16" s="55"/>
      <c r="K16" s="20"/>
      <c r="L16" s="20"/>
      <c r="O16" s="19"/>
      <c r="P16" s="19"/>
      <c r="Q16" s="19"/>
      <c r="R16" s="19"/>
      <c r="S16" s="19"/>
      <c r="T16" s="19"/>
      <c r="U16" s="19"/>
      <c r="V16" s="19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1:35" ht="11.25" customHeight="1" x14ac:dyDescent="0.15">
      <c r="A17" s="91">
        <v>1</v>
      </c>
      <c r="B17" s="9" t="str">
        <f t="shared" si="3"/>
        <v/>
      </c>
      <c r="C17" s="9" t="str">
        <f t="shared" si="4"/>
        <v/>
      </c>
      <c r="D17" s="9" t="str">
        <f t="shared" si="5"/>
        <v/>
      </c>
      <c r="E17" s="9" t="str">
        <f t="shared" si="6"/>
        <v/>
      </c>
      <c r="F17" s="9" t="str">
        <f t="shared" si="7"/>
        <v/>
      </c>
      <c r="G17" s="9" t="str">
        <f t="shared" si="8"/>
        <v/>
      </c>
      <c r="H17" s="9" t="str">
        <f t="shared" si="9"/>
        <v/>
      </c>
      <c r="I17" s="9" t="str">
        <f t="shared" si="10"/>
        <v/>
      </c>
      <c r="J17" s="55"/>
      <c r="K17" s="20"/>
      <c r="L17" s="20"/>
      <c r="O17" s="19"/>
      <c r="P17" s="19"/>
      <c r="Q17" s="19"/>
      <c r="R17" s="19"/>
      <c r="S17" s="19"/>
      <c r="T17" s="19"/>
      <c r="U17" s="19"/>
      <c r="V17" s="19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5" ht="11.25" customHeight="1" x14ac:dyDescent="0.15">
      <c r="A18" s="91">
        <v>2</v>
      </c>
      <c r="B18" s="9" t="str">
        <f t="shared" si="3"/>
        <v/>
      </c>
      <c r="C18" s="9" t="str">
        <f t="shared" si="4"/>
        <v/>
      </c>
      <c r="D18" s="9" t="str">
        <f t="shared" si="5"/>
        <v/>
      </c>
      <c r="E18" s="9" t="str">
        <f t="shared" si="6"/>
        <v/>
      </c>
      <c r="F18" s="9" t="str">
        <f t="shared" si="7"/>
        <v/>
      </c>
      <c r="G18" s="9" t="str">
        <f t="shared" si="8"/>
        <v/>
      </c>
      <c r="H18" s="9" t="str">
        <f t="shared" si="9"/>
        <v/>
      </c>
      <c r="I18" s="9" t="str">
        <f t="shared" si="10"/>
        <v/>
      </c>
      <c r="J18" s="55"/>
      <c r="K18" s="20"/>
      <c r="L18" s="20"/>
      <c r="O18" s="19"/>
      <c r="P18" s="19"/>
      <c r="Q18" s="19"/>
      <c r="R18" s="19"/>
      <c r="S18" s="19"/>
      <c r="T18" s="19"/>
      <c r="U18" s="19"/>
      <c r="V18" s="19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</row>
    <row r="19" spans="1:35" ht="11.25" customHeight="1" thickBot="1" x14ac:dyDescent="0.2">
      <c r="A19" s="123">
        <v>3</v>
      </c>
      <c r="B19" s="12" t="str">
        <f t="shared" si="3"/>
        <v/>
      </c>
      <c r="C19" s="12" t="str">
        <f t="shared" si="4"/>
        <v/>
      </c>
      <c r="D19" s="12" t="str">
        <f t="shared" si="5"/>
        <v/>
      </c>
      <c r="E19" s="12" t="str">
        <f t="shared" si="6"/>
        <v/>
      </c>
      <c r="F19" s="12" t="str">
        <f t="shared" si="7"/>
        <v/>
      </c>
      <c r="G19" s="12" t="str">
        <f t="shared" si="8"/>
        <v/>
      </c>
      <c r="H19" s="12" t="str">
        <f t="shared" si="9"/>
        <v/>
      </c>
      <c r="I19" s="12" t="str">
        <f t="shared" si="10"/>
        <v/>
      </c>
      <c r="J19" s="55"/>
      <c r="K19" s="20"/>
      <c r="L19" s="20"/>
      <c r="O19" s="19"/>
      <c r="P19" s="19"/>
      <c r="Q19" s="19"/>
      <c r="R19" s="19"/>
      <c r="S19" s="19"/>
      <c r="T19" s="19"/>
      <c r="U19" s="19"/>
      <c r="V19" s="19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</row>
    <row r="20" spans="1:35" ht="11.25" customHeight="1" thickTop="1" x14ac:dyDescent="0.15">
      <c r="A20" s="114" t="s">
        <v>94</v>
      </c>
      <c r="B20" s="10" t="str">
        <f t="shared" ref="B20:B22" si="11">IF(O20="","",TEXT(ROUND(O20,(IF(B$6="",100,B$6)-1)-INT(LOG(ABS(O20)+(O20=0)))),"#,##0"&amp;IF(INT(LOG(ABS(ROUND(O20,(IF(B$6="",100,B$6)-1)-INT(LOG(ABS(O20)+(O20=0)))))+(ROUND(O20,(IF(B$6="",100,B$6)-1)-INT(LOG(ABS(O20)+(O20=0))))=0)))+1&gt;=IF(B$6="",100,B$6),"",IF(B$7&gt;0,".","")&amp;REPT("0",IF(IF(B$6="",100,B$6)-INT(LOG(ABS(ROUND(O20,(IF(B$6="",100,B$6)-1)-INT(LOG(ABS(O20)+(O20=0)))))+(ROUND(O20,(IF(B$6="",100,B$6)-1)-INT(LOG(ABS(O20)+(O20=0))))=0)))-1&gt;B$7,B$7,IF(B$6="",100,B$6)-INT(LOG(ABS(ROUND(O20,(IF(B$6="",100,B$6)-1)-INT(LOG(ABS(O20)+(O20=0)))))+(ROUND(O20,(IF(B$6="",100,B$6)-1)-INT(LOG(ABS(O20)+(O20=0))))=0)))-1)))))</f>
        <v/>
      </c>
      <c r="C20" s="10" t="str">
        <f t="shared" ref="C20:C22" si="12">IF(P20="","",TEXT(ROUND(P20,(IF(C$6="",100,C$6)-1)-INT(LOG(ABS(P20)+(P20=0)))),"#,##0"&amp;IF(INT(LOG(ABS(ROUND(P20,(IF(C$6="",100,C$6)-1)-INT(LOG(ABS(P20)+(P20=0)))))+(ROUND(P20,(IF(C$6="",100,C$6)-1)-INT(LOG(ABS(P20)+(P20=0))))=0)))+1&gt;=IF(C$6="",100,C$6),"",IF(C$7&gt;0,".","")&amp;REPT("0",IF(IF(C$6="",100,C$6)-INT(LOG(ABS(ROUND(P20,(IF(C$6="",100,C$6)-1)-INT(LOG(ABS(P20)+(P20=0)))))+(ROUND(P20,(IF(C$6="",100,C$6)-1)-INT(LOG(ABS(P20)+(P20=0))))=0)))-1&gt;C$7,C$7,IF(C$6="",100,C$6)-INT(LOG(ABS(ROUND(P20,(IF(C$6="",100,C$6)-1)-INT(LOG(ABS(P20)+(P20=0)))))+(ROUND(P20,(IF(C$6="",100,C$6)-1)-INT(LOG(ABS(P20)+(P20=0))))=0)))-1)))))</f>
        <v/>
      </c>
      <c r="D20" s="10" t="str">
        <f t="shared" ref="D20:D22" si="13">IF(Q20="","",TEXT(ROUND(Q20,(IF(D$6="",100,D$6)-1)-INT(LOG(ABS(Q20)+(Q20=0)))),"#,##0"&amp;IF(INT(LOG(ABS(ROUND(Q20,(IF(D$6="",100,D$6)-1)-INT(LOG(ABS(Q20)+(Q20=0)))))+(ROUND(Q20,(IF(D$6="",100,D$6)-1)-INT(LOG(ABS(Q20)+(Q20=0))))=0)))+1&gt;=IF(D$6="",100,D$6),"",IF(D$7&gt;0,".","")&amp;REPT("0",IF(IF(D$6="",100,D$6)-INT(LOG(ABS(ROUND(Q20,(IF(D$6="",100,D$6)-1)-INT(LOG(ABS(Q20)+(Q20=0)))))+(ROUND(Q20,(IF(D$6="",100,D$6)-1)-INT(LOG(ABS(Q20)+(Q20=0))))=0)))-1&gt;D$7,D$7,IF(D$6="",100,D$6)-INT(LOG(ABS(ROUND(Q20,(IF(D$6="",100,D$6)-1)-INT(LOG(ABS(Q20)+(Q20=0)))))+(ROUND(Q20,(IF(D$6="",100,D$6)-1)-INT(LOG(ABS(Q20)+(Q20=0))))=0)))-1)))))</f>
        <v/>
      </c>
      <c r="E20" s="10" t="str">
        <f t="shared" ref="E20:E22" si="14">IF(R20="","",TEXT(ROUND(R20,(IF(E$6="",100,E$6)-1)-INT(LOG(ABS(R20)+(R20=0)))),"#,##0"&amp;IF(INT(LOG(ABS(ROUND(R20,(IF(E$6="",100,E$6)-1)-INT(LOG(ABS(R20)+(R20=0)))))+(ROUND(R20,(IF(E$6="",100,E$6)-1)-INT(LOG(ABS(R20)+(R20=0))))=0)))+1&gt;=IF(E$6="",100,E$6),"",IF(E$7&gt;0,".","")&amp;REPT("0",IF(IF(E$6="",100,E$6)-INT(LOG(ABS(ROUND(R20,(IF(E$6="",100,E$6)-1)-INT(LOG(ABS(R20)+(R20=0)))))+(ROUND(R20,(IF(E$6="",100,E$6)-1)-INT(LOG(ABS(R20)+(R20=0))))=0)))-1&gt;E$7,E$7,IF(E$6="",100,E$6)-INT(LOG(ABS(ROUND(R20,(IF(E$6="",100,E$6)-1)-INT(LOG(ABS(R20)+(R20=0)))))+(ROUND(R20,(IF(E$6="",100,E$6)-1)-INT(LOG(ABS(R20)+(R20=0))))=0)))-1)))))</f>
        <v/>
      </c>
      <c r="F20" s="10" t="str">
        <f t="shared" ref="F20:F22" si="15">IF(S20="","",TEXT(ROUND(S20,(IF(F$6="",100,F$6)-1)-INT(LOG(ABS(S20)+(S20=0)))),"#,##0"&amp;IF(INT(LOG(ABS(ROUND(S20,(IF(F$6="",100,F$6)-1)-INT(LOG(ABS(S20)+(S20=0)))))+(ROUND(S20,(IF(F$6="",100,F$6)-1)-INT(LOG(ABS(S20)+(S20=0))))=0)))+1&gt;=IF(F$6="",100,F$6),"",IF(F$7&gt;0,".","")&amp;REPT("0",IF(IF(F$6="",100,F$6)-INT(LOG(ABS(ROUND(S20,(IF(F$6="",100,F$6)-1)-INT(LOG(ABS(S20)+(S20=0)))))+(ROUND(S20,(IF(F$6="",100,F$6)-1)-INT(LOG(ABS(S20)+(S20=0))))=0)))-1&gt;F$7,F$7,IF(F$6="",100,F$6)-INT(LOG(ABS(ROUND(S20,(IF(F$6="",100,F$6)-1)-INT(LOG(ABS(S20)+(S20=0)))))+(ROUND(S20,(IF(F$6="",100,F$6)-1)-INT(LOG(ABS(S20)+(S20=0))))=0)))-1)))))</f>
        <v/>
      </c>
      <c r="G20" s="10" t="str">
        <f t="shared" ref="G20:G22" si="16">IF(T20="","",TEXT(ROUND(T20,(IF(G$6="",100,G$6)-1)-INT(LOG(ABS(T20)+(T20=0)))),"#,##0"&amp;IF(INT(LOG(ABS(ROUND(T20,(IF(G$6="",100,G$6)-1)-INT(LOG(ABS(T20)+(T20=0)))))+(ROUND(T20,(IF(G$6="",100,G$6)-1)-INT(LOG(ABS(T20)+(T20=0))))=0)))+1&gt;=IF(G$6="",100,G$6),"",IF(G$7&gt;0,".","")&amp;REPT("0",IF(IF(G$6="",100,G$6)-INT(LOG(ABS(ROUND(T20,(IF(G$6="",100,G$6)-1)-INT(LOG(ABS(T20)+(T20=0)))))+(ROUND(T20,(IF(G$6="",100,G$6)-1)-INT(LOG(ABS(T20)+(T20=0))))=0)))-1&gt;G$7,G$7,IF(G$6="",100,G$6)-INT(LOG(ABS(ROUND(T20,(IF(G$6="",100,G$6)-1)-INT(LOG(ABS(T20)+(T20=0)))))+(ROUND(T20,(IF(G$6="",100,G$6)-1)-INT(LOG(ABS(T20)+(T20=0))))=0)))-1)))))</f>
        <v/>
      </c>
      <c r="H20" s="10" t="str">
        <f t="shared" ref="H20:H22" si="17">IF(U20="","",TEXT(ROUND(U20,(IF(H$6="",100,H$6)-1)-INT(LOG(ABS(U20)+(U20=0)))),"#,##0"&amp;IF(INT(LOG(ABS(ROUND(U20,(IF(H$6="",100,H$6)-1)-INT(LOG(ABS(U20)+(U20=0)))))+(ROUND(U20,(IF(H$6="",100,H$6)-1)-INT(LOG(ABS(U20)+(U20=0))))=0)))+1&gt;=IF(H$6="",100,H$6),"",IF(H$7&gt;0,".","")&amp;REPT("0",IF(IF(H$6="",100,H$6)-INT(LOG(ABS(ROUND(U20,(IF(H$6="",100,H$6)-1)-INT(LOG(ABS(U20)+(U20=0)))))+(ROUND(U20,(IF(H$6="",100,H$6)-1)-INT(LOG(ABS(U20)+(U20=0))))=0)))-1&gt;H$7,H$7,IF(H$6="",100,H$6)-INT(LOG(ABS(ROUND(U20,(IF(H$6="",100,H$6)-1)-INT(LOG(ABS(U20)+(U20=0)))))+(ROUND(U20,(IF(H$6="",100,H$6)-1)-INT(LOG(ABS(U20)+(U20=0))))=0)))-1)))))</f>
        <v/>
      </c>
      <c r="I20" s="10" t="str">
        <f t="shared" ref="I20:I22" si="18">IF(V20="","",TEXT(ROUND(V20,(IF(I$6="",100,I$6)-1)-INT(LOG(ABS(V20)+(V20=0)))),"#,##0"&amp;IF(INT(LOG(ABS(ROUND(V20,(IF(I$6="",100,I$6)-1)-INT(LOG(ABS(V20)+(V20=0)))))+(ROUND(V20,(IF(I$6="",100,I$6)-1)-INT(LOG(ABS(V20)+(V20=0))))=0)))+1&gt;=IF(I$6="",100,I$6),"",IF(I$7&gt;0,".","")&amp;REPT("0",IF(IF(I$6="",100,I$6)-INT(LOG(ABS(ROUND(V20,(IF(I$6="",100,I$6)-1)-INT(LOG(ABS(V20)+(V20=0)))))+(ROUND(V20,(IF(I$6="",100,I$6)-1)-INT(LOG(ABS(V20)+(V20=0))))=0)))-1&gt;I$7,I$7,IF(I$6="",100,I$6)-INT(LOG(ABS(ROUND(V20,(IF(I$6="",100,I$6)-1)-INT(LOG(ABS(V20)+(V20=0)))))+(ROUND(V20,(IF(I$6="",100,I$6)-1)-INT(LOG(ABS(V20)+(V20=0))))=0)))-1)))))</f>
        <v/>
      </c>
      <c r="J20" s="55"/>
      <c r="K20" s="20"/>
      <c r="L20" s="20"/>
      <c r="M20" s="38" t="s">
        <v>228</v>
      </c>
      <c r="O20" s="176" t="str">
        <f>IF(COUNT(O8:O19)=0,"",AVERAGE(O8:O19))</f>
        <v/>
      </c>
      <c r="P20" s="176" t="str">
        <f t="shared" ref="P20:V20" si="19">IF(COUNT(P8:P19)=0,"",AVERAGE(P8:P19))</f>
        <v/>
      </c>
      <c r="Q20" s="176" t="str">
        <f t="shared" si="19"/>
        <v/>
      </c>
      <c r="R20" s="176" t="str">
        <f t="shared" si="19"/>
        <v/>
      </c>
      <c r="S20" s="176" t="str">
        <f t="shared" si="19"/>
        <v/>
      </c>
      <c r="T20" s="176" t="str">
        <f t="shared" si="19"/>
        <v/>
      </c>
      <c r="U20" s="176" t="str">
        <f t="shared" si="19"/>
        <v/>
      </c>
      <c r="V20" s="176" t="str">
        <f t="shared" si="19"/>
        <v/>
      </c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</row>
    <row r="21" spans="1:35" ht="11.25" customHeight="1" x14ac:dyDescent="0.15">
      <c r="A21" s="83" t="s">
        <v>95</v>
      </c>
      <c r="B21" s="9" t="str">
        <f t="shared" si="11"/>
        <v/>
      </c>
      <c r="C21" s="9" t="str">
        <f t="shared" si="12"/>
        <v/>
      </c>
      <c r="D21" s="9" t="str">
        <f t="shared" si="13"/>
        <v/>
      </c>
      <c r="E21" s="9" t="str">
        <f t="shared" si="14"/>
        <v/>
      </c>
      <c r="F21" s="9" t="str">
        <f t="shared" si="15"/>
        <v/>
      </c>
      <c r="G21" s="9" t="str">
        <f t="shared" si="16"/>
        <v/>
      </c>
      <c r="H21" s="9" t="str">
        <f t="shared" si="17"/>
        <v/>
      </c>
      <c r="I21" s="9" t="str">
        <f t="shared" si="18"/>
        <v/>
      </c>
      <c r="J21" s="55"/>
      <c r="K21" s="20"/>
      <c r="L21" s="20"/>
      <c r="M21" s="38" t="s">
        <v>110</v>
      </c>
      <c r="O21" s="176" t="str">
        <f>IF(COUNT(O8:O19)=0,"",MAX(O8:O19))</f>
        <v/>
      </c>
      <c r="P21" s="176" t="str">
        <f t="shared" ref="P21:V21" si="20">IF(COUNT(P8:P19)=0,"",MAX(P8:P19))</f>
        <v/>
      </c>
      <c r="Q21" s="176" t="str">
        <f t="shared" si="20"/>
        <v/>
      </c>
      <c r="R21" s="176" t="str">
        <f t="shared" si="20"/>
        <v/>
      </c>
      <c r="S21" s="176" t="str">
        <f t="shared" si="20"/>
        <v/>
      </c>
      <c r="T21" s="176" t="str">
        <f t="shared" si="20"/>
        <v/>
      </c>
      <c r="U21" s="176" t="str">
        <f t="shared" si="20"/>
        <v/>
      </c>
      <c r="V21" s="176" t="str">
        <f t="shared" si="20"/>
        <v/>
      </c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</row>
    <row r="22" spans="1:35" ht="11.25" customHeight="1" x14ac:dyDescent="0.15">
      <c r="A22" s="83" t="s">
        <v>96</v>
      </c>
      <c r="B22" s="9" t="str">
        <f t="shared" si="11"/>
        <v/>
      </c>
      <c r="C22" s="9" t="str">
        <f t="shared" si="12"/>
        <v/>
      </c>
      <c r="D22" s="9" t="str">
        <f t="shared" si="13"/>
        <v/>
      </c>
      <c r="E22" s="9" t="str">
        <f t="shared" si="14"/>
        <v/>
      </c>
      <c r="F22" s="9" t="str">
        <f t="shared" si="15"/>
        <v/>
      </c>
      <c r="G22" s="9" t="str">
        <f t="shared" si="16"/>
        <v/>
      </c>
      <c r="H22" s="9" t="str">
        <f t="shared" si="17"/>
        <v/>
      </c>
      <c r="I22" s="9" t="str">
        <f t="shared" si="18"/>
        <v/>
      </c>
      <c r="J22" s="55"/>
      <c r="K22" s="20"/>
      <c r="L22" s="20"/>
      <c r="M22" s="38" t="s">
        <v>111</v>
      </c>
      <c r="O22" s="176" t="str">
        <f>IF(COUNT(O8:O19)=0,"",MIN(O8:O19))</f>
        <v/>
      </c>
      <c r="P22" s="176" t="str">
        <f t="shared" ref="P22:V22" si="21">IF(COUNT(P8:P19)=0,"",MIN(P8:P19))</f>
        <v/>
      </c>
      <c r="Q22" s="176" t="str">
        <f t="shared" si="21"/>
        <v/>
      </c>
      <c r="R22" s="176" t="str">
        <f t="shared" si="21"/>
        <v/>
      </c>
      <c r="S22" s="176" t="str">
        <f t="shared" si="21"/>
        <v/>
      </c>
      <c r="T22" s="176" t="str">
        <f t="shared" si="21"/>
        <v/>
      </c>
      <c r="U22" s="176" t="str">
        <f t="shared" si="21"/>
        <v/>
      </c>
      <c r="V22" s="176" t="str">
        <f t="shared" si="21"/>
        <v/>
      </c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</row>
    <row r="23" spans="1:35" ht="11.25" customHeight="1" x14ac:dyDescent="0.15"/>
    <row r="24" spans="1:35" ht="19.5" customHeight="1" x14ac:dyDescent="0.15"/>
    <row r="25" spans="1:35" ht="11.25" customHeight="1" x14ac:dyDescent="0.15"/>
    <row r="26" spans="1:35" ht="11.25" customHeight="1" x14ac:dyDescent="0.15"/>
    <row r="27" spans="1:35" ht="11.25" customHeight="1" x14ac:dyDescent="0.15"/>
    <row r="28" spans="1:35" ht="11.25" customHeight="1" x14ac:dyDescent="0.15"/>
    <row r="29" spans="1:35" ht="11.25" customHeight="1" x14ac:dyDescent="0.15"/>
    <row r="30" spans="1:35" ht="11.25" customHeight="1" x14ac:dyDescent="0.15"/>
    <row r="31" spans="1:35" ht="11.25" customHeight="1" x14ac:dyDescent="0.15"/>
    <row r="32" spans="1:35" ht="11.25" customHeight="1" x14ac:dyDescent="0.15"/>
    <row r="33" ht="11.25" customHeight="1" x14ac:dyDescent="0.15"/>
    <row r="34" ht="11.25" customHeight="1" x14ac:dyDescent="0.15"/>
    <row r="35" ht="11.25" customHeight="1" x14ac:dyDescent="0.15"/>
    <row r="36" ht="11.25" customHeight="1" x14ac:dyDescent="0.15"/>
    <row r="37" ht="11.25" customHeight="1" x14ac:dyDescent="0.15"/>
    <row r="38" ht="11.25" customHeight="1" x14ac:dyDescent="0.15"/>
    <row r="39" ht="11.25" customHeight="1" x14ac:dyDescent="0.15"/>
    <row r="40" ht="11.25" customHeight="1" x14ac:dyDescent="0.15"/>
  </sheetData>
  <mergeCells count="21">
    <mergeCell ref="A3:A4"/>
    <mergeCell ref="B3:B4"/>
    <mergeCell ref="C3:C4"/>
    <mergeCell ref="D3:D4"/>
    <mergeCell ref="O3:O4"/>
    <mergeCell ref="X3:X4"/>
    <mergeCell ref="Y3:Y4"/>
    <mergeCell ref="U3:U4"/>
    <mergeCell ref="V3:V4"/>
    <mergeCell ref="E3:E4"/>
    <mergeCell ref="F3:F4"/>
    <mergeCell ref="G3:G4"/>
    <mergeCell ref="H3:H4"/>
    <mergeCell ref="I3:I4"/>
    <mergeCell ref="K3:K4"/>
    <mergeCell ref="L3:L4"/>
    <mergeCell ref="P3:P4"/>
    <mergeCell ref="Q3:Q4"/>
    <mergeCell ref="R3:R4"/>
    <mergeCell ref="S3:S4"/>
    <mergeCell ref="T3:T4"/>
  </mergeCells>
  <phoneticPr fontId="5"/>
  <conditionalFormatting sqref="O20:AI22">
    <cfRule type="expression" dxfId="18" priority="4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"/>
  <sheetViews>
    <sheetView view="pageBreakPreview" zoomScaleNormal="100" zoomScaleSheetLayoutView="100" workbookViewId="0">
      <selection activeCell="O1" sqref="O1"/>
    </sheetView>
  </sheetViews>
  <sheetFormatPr defaultRowHeight="10.5" x14ac:dyDescent="0.15"/>
  <cols>
    <col min="1" max="1" width="9.875" style="7" customWidth="1"/>
    <col min="2" max="2" width="8" style="7" customWidth="1"/>
    <col min="3" max="6" width="6.375" style="7" customWidth="1"/>
    <col min="7" max="8" width="12.625" style="7" customWidth="1"/>
    <col min="9" max="9" width="8.125" style="7" customWidth="1"/>
    <col min="10" max="10" width="5.125" style="7" customWidth="1"/>
    <col min="11" max="11" width="8.125" style="7" customWidth="1"/>
    <col min="12" max="12" width="5.125" style="7" customWidth="1"/>
    <col min="13" max="13" width="12.625" style="7" customWidth="1"/>
    <col min="14" max="14" width="34" style="7" customWidth="1"/>
    <col min="15" max="23" width="4.625" style="7" customWidth="1"/>
    <col min="24" max="36" width="4.625" style="13" customWidth="1"/>
    <col min="37" max="16384" width="9" style="7"/>
  </cols>
  <sheetData>
    <row r="1" spans="1:41" s="6" customFormat="1" ht="21" customHeight="1" x14ac:dyDescent="0.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</row>
    <row r="2" spans="1:41" s="6" customFormat="1" ht="21" customHeight="1" x14ac:dyDescent="0.15">
      <c r="A2" s="23" t="str">
        <f>"3.処理工程毎の除去率　"&amp;Q2&amp;"年度分"</f>
        <v>3.処理工程毎の除去率　年度分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14"/>
      <c r="P2" s="86" t="s">
        <v>36</v>
      </c>
      <c r="Q2" s="109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</row>
    <row r="3" spans="1:41" s="6" customFormat="1" ht="11.25" customHeight="1" x14ac:dyDescent="0.15">
      <c r="A3" s="113"/>
      <c r="B3" s="115" t="s">
        <v>114</v>
      </c>
      <c r="C3" s="217" t="s">
        <v>92</v>
      </c>
      <c r="D3" s="219" t="s">
        <v>30</v>
      </c>
      <c r="E3" s="221" t="s">
        <v>155</v>
      </c>
      <c r="F3" s="222"/>
      <c r="G3" s="193" t="s">
        <v>121</v>
      </c>
      <c r="H3" s="193" t="s">
        <v>122</v>
      </c>
      <c r="I3" s="212" t="s">
        <v>123</v>
      </c>
      <c r="J3" s="213"/>
      <c r="K3" s="212" t="s">
        <v>124</v>
      </c>
      <c r="L3" s="213"/>
      <c r="M3" s="189" t="s">
        <v>125</v>
      </c>
      <c r="P3" s="117"/>
      <c r="Q3" s="117"/>
      <c r="R3" s="117"/>
      <c r="S3" s="118"/>
      <c r="T3" s="211" t="s">
        <v>121</v>
      </c>
      <c r="U3" s="211" t="s">
        <v>122</v>
      </c>
      <c r="V3" s="211" t="s">
        <v>123</v>
      </c>
      <c r="W3" s="209" t="s">
        <v>126</v>
      </c>
      <c r="X3" s="211" t="s">
        <v>124</v>
      </c>
      <c r="Y3" s="209" t="s">
        <v>126</v>
      </c>
      <c r="Z3" s="211" t="s">
        <v>125</v>
      </c>
      <c r="AA3" s="21"/>
      <c r="AB3" s="21"/>
      <c r="AC3" s="21"/>
      <c r="AD3" s="21"/>
      <c r="AE3" s="21"/>
      <c r="AF3" s="21"/>
      <c r="AG3" s="21"/>
      <c r="AH3" s="21"/>
      <c r="AI3" s="21"/>
      <c r="AJ3" s="21"/>
    </row>
    <row r="4" spans="1:41" s="15" customFormat="1" ht="11.25" customHeight="1" x14ac:dyDescent="0.15">
      <c r="A4" s="111" t="s">
        <v>113</v>
      </c>
      <c r="B4" s="112"/>
      <c r="C4" s="218"/>
      <c r="D4" s="218"/>
      <c r="E4" s="132" t="s">
        <v>92</v>
      </c>
      <c r="F4" s="132" t="s">
        <v>30</v>
      </c>
      <c r="G4" s="194"/>
      <c r="H4" s="220"/>
      <c r="I4" s="214"/>
      <c r="J4" s="215"/>
      <c r="K4" s="214"/>
      <c r="L4" s="215"/>
      <c r="M4" s="216"/>
      <c r="P4" s="117"/>
      <c r="Q4" s="117"/>
      <c r="R4" s="117"/>
      <c r="S4" s="118"/>
      <c r="T4" s="211"/>
      <c r="U4" s="211"/>
      <c r="V4" s="211"/>
      <c r="W4" s="210"/>
      <c r="X4" s="211"/>
      <c r="Y4" s="210"/>
      <c r="Z4" s="211"/>
      <c r="AA4" s="25"/>
      <c r="AB4" s="103"/>
      <c r="AC4" s="103"/>
      <c r="AD4" s="103"/>
      <c r="AE4" s="103"/>
      <c r="AF4" s="103"/>
      <c r="AG4" s="103"/>
      <c r="AH4" s="103"/>
      <c r="AI4" s="103"/>
      <c r="AJ4" s="103"/>
    </row>
    <row r="5" spans="1:41" ht="11.25" customHeight="1" x14ac:dyDescent="0.15">
      <c r="A5" s="83" t="s">
        <v>83</v>
      </c>
      <c r="B5" s="84" t="s">
        <v>90</v>
      </c>
      <c r="C5" s="110">
        <v>3</v>
      </c>
      <c r="D5" s="110">
        <v>1</v>
      </c>
      <c r="E5" s="110"/>
      <c r="F5" s="110">
        <v>1</v>
      </c>
      <c r="G5" s="19" t="str">
        <f>IF(T5="","",TEXT(ROUND(T5,(IF($C5="",100,$C5)-1)-INT(LOG(ABS(T5)+(T5=0)))),"#,##0"&amp;IF(INT(LOG(ABS(ROUND(T5,(IF($C5="",100,$C5)-1)-INT(LOG(ABS(T5)+(T5=0)))))+(ROUND(T5,(IF($C5="",100,$C5)-1)-INT(LOG(ABS(T5)+(T5=0))))=0)))+1&gt;=IF($C5="",100,$C5),"",IF($D5&gt;0,".","")&amp;REPT("0",IF(IF($C5="",100,$C5)-INT(LOG(ABS(ROUND(T5,(IF($C5="",100,$C5)-1)-INT(LOG(ABS(T5)+(T5=0)))))+(ROUND(T5,(IF($C5="",100,$C5)-1)-INT(LOG(ABS(T5)+(T5=0))))=0)))-1&gt;$D5,$D5,IF($C5="",100,$C5)-INT(LOG(ABS(ROUND(T5,(IF($C5="",100,$C5)-1)-INT(LOG(ABS(T5)+(T5=0)))))+(ROUND(T5,(IF($C5="",100,$C5)-1)-INT(LOG(ABS(T5)+(T5=0))))=0)))-1)))))</f>
        <v/>
      </c>
      <c r="H5" s="19" t="str">
        <f t="shared" ref="H5:K5" si="0">IF(U5="","",TEXT(ROUND(U5,(IF($C5="",100,$C5)-1)-INT(LOG(ABS(U5)+(U5=0)))),"#,##0"&amp;IF(INT(LOG(ABS(ROUND(U5,(IF($C5="",100,$C5)-1)-INT(LOG(ABS(U5)+(U5=0)))))+(ROUND(U5,(IF($C5="",100,$C5)-1)-INT(LOG(ABS(U5)+(U5=0))))=0)))+1&gt;=IF($C5="",100,$C5),"",IF($D5&gt;0,".","")&amp;REPT("0",IF(IF($C5="",100,$C5)-INT(LOG(ABS(ROUND(U5,(IF($C5="",100,$C5)-1)-INT(LOG(ABS(U5)+(U5=0)))))+(ROUND(U5,(IF($C5="",100,$C5)-1)-INT(LOG(ABS(U5)+(U5=0))))=0)))-1&gt;$D5,$D5,IF($C5="",100,$C5)-INT(LOG(ABS(ROUND(U5,(IF($C5="",100,$C5)-1)-INT(LOG(ABS(U5)+(U5=0)))))+(ROUND(U5,(IF($C5="",100,$C5)-1)-INT(LOG(ABS(U5)+(U5=0))))=0)))-1)))))</f>
        <v/>
      </c>
      <c r="I5" s="100" t="str">
        <f t="shared" si="0"/>
        <v/>
      </c>
      <c r="J5" s="122" t="str">
        <f>IF(W5="","",TEXT(ROUND(W5,(IF($E5="",100,$E5)-1)-INT(LOG(ABS(W5)+(W5=0)))),"#,##0"&amp;IF(INT(LOG(ABS(ROUND(W5,(IF($E5="",100,$E5)-1)-INT(LOG(ABS(W5)+(W5=0)))))+(ROUND(W5,(IF($E5="",100,$E5)-1)-INT(LOG(ABS(W5)+(W5=0))))=0)))+1&gt;=IF($E5="",100,$E5),"",IF($F5&gt;0,".","")&amp;REPT("0",IF(IF($E5="",100,$E5)-INT(LOG(ABS(ROUND(W5,(IF($E5="",100,$E5)-1)-INT(LOG(ABS(W5)+(W5=0)))))+(ROUND(W5,(IF($E5="",100,$E5)-1)-INT(LOG(ABS(W5)+(W5=0))))=0)))-1&gt;$F5,$F5,IF($E5="",100,$E5)-INT(LOG(ABS(ROUND(W5,(IF($E5="",100,$E5)-1)-INT(LOG(ABS(W5)+(W5=0)))))+(ROUND(W5,(IF($E5="",100,$E5)-1)-INT(LOG(ABS(W5)+(W5=0))))=0)))-1)))))</f>
        <v/>
      </c>
      <c r="K5" s="100" t="str">
        <f t="shared" si="0"/>
        <v/>
      </c>
      <c r="L5" s="122" t="str">
        <f>IF(Y5="","",TEXT(ROUND(Y5,(IF($E5="",100,$E5)-1)-INT(LOG(ABS(Y5)+(Y5=0)))),"#,##0"&amp;IF(INT(LOG(ABS(ROUND(Y5,(IF($E5="",100,$E5)-1)-INT(LOG(ABS(Y5)+(Y5=0)))))+(ROUND(Y5,(IF($E5="",100,$E5)-1)-INT(LOG(ABS(Y5)+(Y5=0))))=0)))+1&gt;=IF($E5="",100,$E5),"",IF($F5&gt;0,".","")&amp;REPT("0",IF(IF($E5="",100,$E5)-INT(LOG(ABS(ROUND(Y5,(IF($E5="",100,$E5)-1)-INT(LOG(ABS(Y5)+(Y5=0)))))+(ROUND(Y5,(IF($E5="",100,$E5)-1)-INT(LOG(ABS(Y5)+(Y5=0))))=0)))-1&gt;$F5,$F5,IF($E5="",100,$E5)-INT(LOG(ABS(ROUND(Y5,(IF($E5="",100,$E5)-1)-INT(LOG(ABS(Y5)+(Y5=0)))))+(ROUND(Y5,(IF($E5="",100,$E5)-1)-INT(LOG(ABS(Y5)+(Y5=0))))=0)))-1)))))</f>
        <v/>
      </c>
      <c r="M5" s="19" t="str">
        <f>IF(Z5="","",TEXT(ROUND(Z5,(IF($E5="",100,$E5)-1)-INT(LOG(ABS(Z5)+(Z5=0)))),"#,##0"&amp;IF(INT(LOG(ABS(ROUND(Z5,(IF($E5="",100,$E5)-1)-INT(LOG(ABS(Z5)+(Z5=0)))))+(ROUND(Z5,(IF($E5="",100,$E5)-1)-INT(LOG(ABS(Z5)+(Z5=0))))=0)))+1&gt;=IF($E5="",100,$E5),"",IF($F5&gt;0,".","")&amp;REPT("0",IF(IF($E5="",100,$E5)-INT(LOG(ABS(ROUND(Z5,(IF($E5="",100,$E5)-1)-INT(LOG(ABS(Z5)+(Z5=0)))))+(ROUND(Z5,(IF($E5="",100,$E5)-1)-INT(LOG(ABS(Z5)+(Z5=0))))=0)))-1&gt;$F5,$F5,IF($E5="",100,$E5)-INT(LOG(ABS(ROUND(Z5,(IF($E5="",100,$E5)-1)-INT(LOG(ABS(Z5)+(Z5=0)))))+(ROUND(Z5,(IF($E5="",100,$E5)-1)-INT(LOG(ABS(Z5)+(Z5=0))))=0)))-1)))))</f>
        <v/>
      </c>
      <c r="N5" s="5"/>
      <c r="O5" s="36"/>
      <c r="P5" s="43" t="s">
        <v>83</v>
      </c>
      <c r="Q5" s="43" t="s">
        <v>90</v>
      </c>
      <c r="R5" s="119"/>
      <c r="S5" s="43"/>
      <c r="T5" s="19"/>
      <c r="U5" s="19"/>
      <c r="V5" s="19"/>
      <c r="W5" s="176" t="str">
        <f>IF(U5=0,"",ROUND((1-(V5/U5))*100,1))</f>
        <v/>
      </c>
      <c r="X5" s="19"/>
      <c r="Y5" s="176" t="str">
        <f>IF(V5=0,"",ROUND((1-(X5/V5))*100,1))</f>
        <v/>
      </c>
      <c r="Z5" s="176" t="str">
        <f>IF(T5=0,"",ROUND((1-(X5/T5))*100,1))</f>
        <v/>
      </c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</row>
    <row r="6" spans="1:41" ht="11.25" customHeight="1" x14ac:dyDescent="0.15">
      <c r="A6" s="83" t="s">
        <v>82</v>
      </c>
      <c r="B6" s="84" t="s">
        <v>90</v>
      </c>
      <c r="C6" s="110">
        <v>3</v>
      </c>
      <c r="D6" s="110">
        <v>1</v>
      </c>
      <c r="E6" s="110"/>
      <c r="F6" s="110">
        <v>1</v>
      </c>
      <c r="G6" s="19" t="str">
        <f t="shared" ref="G6:G8" si="1">IF(T6="","",TEXT(ROUND(T6,(IF($C6="",100,$C6)-1)-INT(LOG(ABS(T6)+(T6=0)))),"#,##0"&amp;IF(INT(LOG(ABS(ROUND(T6,(IF($C6="",100,$C6)-1)-INT(LOG(ABS(T6)+(T6=0)))))+(ROUND(T6,(IF($C6="",100,$C6)-1)-INT(LOG(ABS(T6)+(T6=0))))=0)))+1&gt;=IF($C6="",100,$C6),"",IF($D6&gt;0,".","")&amp;REPT("0",IF(IF($C6="",100,$C6)-INT(LOG(ABS(ROUND(T6,(IF($C6="",100,$C6)-1)-INT(LOG(ABS(T6)+(T6=0)))))+(ROUND(T6,(IF($C6="",100,$C6)-1)-INT(LOG(ABS(T6)+(T6=0))))=0)))-1&gt;$D6,$D6,IF($C6="",100,$C6)-INT(LOG(ABS(ROUND(T6,(IF($C6="",100,$C6)-1)-INT(LOG(ABS(T6)+(T6=0)))))+(ROUND(T6,(IF($C6="",100,$C6)-1)-INT(LOG(ABS(T6)+(T6=0))))=0)))-1)))))</f>
        <v/>
      </c>
      <c r="H6" s="19" t="str">
        <f t="shared" ref="H6:H7" si="2">IF(U6="","",TEXT(ROUND(U6,(IF($C6="",100,$C6)-1)-INT(LOG(ABS(U6)+(U6=0)))),"#,##0"&amp;IF(INT(LOG(ABS(ROUND(U6,(IF($C6="",100,$C6)-1)-INT(LOG(ABS(U6)+(U6=0)))))+(ROUND(U6,(IF($C6="",100,$C6)-1)-INT(LOG(ABS(U6)+(U6=0))))=0)))+1&gt;=IF($C6="",100,$C6),"",IF($D6&gt;0,".","")&amp;REPT("0",IF(IF($C6="",100,$C6)-INT(LOG(ABS(ROUND(U6,(IF($C6="",100,$C6)-1)-INT(LOG(ABS(U6)+(U6=0)))))+(ROUND(U6,(IF($C6="",100,$C6)-1)-INT(LOG(ABS(U6)+(U6=0))))=0)))-1&gt;$D6,$D6,IF($C6="",100,$C6)-INT(LOG(ABS(ROUND(U6,(IF($C6="",100,$C6)-1)-INT(LOG(ABS(U6)+(U6=0)))))+(ROUND(U6,(IF($C6="",100,$C6)-1)-INT(LOG(ABS(U6)+(U6=0))))=0)))-1)))))</f>
        <v/>
      </c>
      <c r="I6" s="100" t="str">
        <f t="shared" ref="I6:I10" si="3">IF(V6="","",TEXT(ROUND(V6,(IF($C6="",100,$C6)-1)-INT(LOG(ABS(V6)+(V6=0)))),"#,##0"&amp;IF(INT(LOG(ABS(ROUND(V6,(IF($C6="",100,$C6)-1)-INT(LOG(ABS(V6)+(V6=0)))))+(ROUND(V6,(IF($C6="",100,$C6)-1)-INT(LOG(ABS(V6)+(V6=0))))=0)))+1&gt;=IF($C6="",100,$C6),"",IF($D6&gt;0,".","")&amp;REPT("0",IF(IF($C6="",100,$C6)-INT(LOG(ABS(ROUND(V6,(IF($C6="",100,$C6)-1)-INT(LOG(ABS(V6)+(V6=0)))))+(ROUND(V6,(IF($C6="",100,$C6)-1)-INT(LOG(ABS(V6)+(V6=0))))=0)))-1&gt;$D6,$D6,IF($C6="",100,$C6)-INT(LOG(ABS(ROUND(V6,(IF($C6="",100,$C6)-1)-INT(LOG(ABS(V6)+(V6=0)))))+(ROUND(V6,(IF($C6="",100,$C6)-1)-INT(LOG(ABS(V6)+(V6=0))))=0)))-1)))))</f>
        <v/>
      </c>
      <c r="J6" s="122" t="str">
        <f t="shared" ref="J6:J7" si="4">IF(W6="","",TEXT(ROUND(W6,(IF($E6="",100,$E6)-1)-INT(LOG(ABS(W6)+(W6=0)))),"#,##0"&amp;IF(INT(LOG(ABS(ROUND(W6,(IF($E6="",100,$E6)-1)-INT(LOG(ABS(W6)+(W6=0)))))+(ROUND(W6,(IF($E6="",100,$E6)-1)-INT(LOG(ABS(W6)+(W6=0))))=0)))+1&gt;=IF($E6="",100,$E6),"",IF($F6&gt;0,".","")&amp;REPT("0",IF(IF($E6="",100,$E6)-INT(LOG(ABS(ROUND(W6,(IF($E6="",100,$E6)-1)-INT(LOG(ABS(W6)+(W6=0)))))+(ROUND(W6,(IF($E6="",100,$E6)-1)-INT(LOG(ABS(W6)+(W6=0))))=0)))-1&gt;$F6,$F6,IF($E6="",100,$E6)-INT(LOG(ABS(ROUND(W6,(IF($E6="",100,$E6)-1)-INT(LOG(ABS(W6)+(W6=0)))))+(ROUND(W6,(IF($E6="",100,$E6)-1)-INT(LOG(ABS(W6)+(W6=0))))=0)))-1)))))</f>
        <v/>
      </c>
      <c r="K6" s="100" t="str">
        <f t="shared" ref="K6:K10" si="5">IF(X6="","",TEXT(ROUND(X6,(IF($C6="",100,$C6)-1)-INT(LOG(ABS(X6)+(X6=0)))),"#,##0"&amp;IF(INT(LOG(ABS(ROUND(X6,(IF($C6="",100,$C6)-1)-INT(LOG(ABS(X6)+(X6=0)))))+(ROUND(X6,(IF($C6="",100,$C6)-1)-INT(LOG(ABS(X6)+(X6=0))))=0)))+1&gt;=IF($C6="",100,$C6),"",IF($D6&gt;0,".","")&amp;REPT("0",IF(IF($C6="",100,$C6)-INT(LOG(ABS(ROUND(X6,(IF($C6="",100,$C6)-1)-INT(LOG(ABS(X6)+(X6=0)))))+(ROUND(X6,(IF($C6="",100,$C6)-1)-INT(LOG(ABS(X6)+(X6=0))))=0)))-1&gt;$D6,$D6,IF($C6="",100,$C6)-INT(LOG(ABS(ROUND(X6,(IF($C6="",100,$C6)-1)-INT(LOG(ABS(X6)+(X6=0)))))+(ROUND(X6,(IF($C6="",100,$C6)-1)-INT(LOG(ABS(X6)+(X6=0))))=0)))-1)))))</f>
        <v/>
      </c>
      <c r="L6" s="122" t="str">
        <f t="shared" ref="L6:L9" si="6">IF(Y6="","",TEXT(ROUND(Y6,(IF($E6="",100,$E6)-1)-INT(LOG(ABS(Y6)+(Y6=0)))),"#,##0"&amp;IF(INT(LOG(ABS(ROUND(Y6,(IF($E6="",100,$E6)-1)-INT(LOG(ABS(Y6)+(Y6=0)))))+(ROUND(Y6,(IF($E6="",100,$E6)-1)-INT(LOG(ABS(Y6)+(Y6=0))))=0)))+1&gt;=IF($E6="",100,$E6),"",IF($F6&gt;0,".","")&amp;REPT("0",IF(IF($E6="",100,$E6)-INT(LOG(ABS(ROUND(Y6,(IF($E6="",100,$E6)-1)-INT(LOG(ABS(Y6)+(Y6=0)))))+(ROUND(Y6,(IF($E6="",100,$E6)-1)-INT(LOG(ABS(Y6)+(Y6=0))))=0)))-1&gt;$F6,$F6,IF($E6="",100,$E6)-INT(LOG(ABS(ROUND(Y6,(IF($E6="",100,$E6)-1)-INT(LOG(ABS(Y6)+(Y6=0)))))+(ROUND(Y6,(IF($E6="",100,$E6)-1)-INT(LOG(ABS(Y6)+(Y6=0))))=0)))-1)))))</f>
        <v/>
      </c>
      <c r="M6" s="19" t="str">
        <f t="shared" ref="M6:M8" si="7">IF(Z6="","",TEXT(ROUND(Z6,(IF($E6="",100,$E6)-1)-INT(LOG(ABS(Z6)+(Z6=0)))),"#,##0"&amp;IF(INT(LOG(ABS(ROUND(Z6,(IF($E6="",100,$E6)-1)-INT(LOG(ABS(Z6)+(Z6=0)))))+(ROUND(Z6,(IF($E6="",100,$E6)-1)-INT(LOG(ABS(Z6)+(Z6=0))))=0)))+1&gt;=IF($E6="",100,$E6),"",IF($F6&gt;0,".","")&amp;REPT("0",IF(IF($E6="",100,$E6)-INT(LOG(ABS(ROUND(Z6,(IF($E6="",100,$E6)-1)-INT(LOG(ABS(Z6)+(Z6=0)))))+(ROUND(Z6,(IF($E6="",100,$E6)-1)-INT(LOG(ABS(Z6)+(Z6=0))))=0)))-1&gt;$F6,$F6,IF($E6="",100,$E6)-INT(LOG(ABS(ROUND(Z6,(IF($E6="",100,$E6)-1)-INT(LOG(ABS(Z6)+(Z6=0)))))+(ROUND(Z6,(IF($E6="",100,$E6)-1)-INT(LOG(ABS(Z6)+(Z6=0))))=0)))-1)))))</f>
        <v/>
      </c>
      <c r="N6" s="5"/>
      <c r="O6" s="36"/>
      <c r="P6" s="43" t="s">
        <v>82</v>
      </c>
      <c r="Q6" s="43" t="s">
        <v>90</v>
      </c>
      <c r="R6" s="119"/>
      <c r="S6" s="43"/>
      <c r="T6" s="19"/>
      <c r="U6" s="19"/>
      <c r="V6" s="19"/>
      <c r="W6" s="176" t="str">
        <f t="shared" ref="W6:W7" si="8">IF(U6=0,"",ROUND((1-(V6/U6))*100,1))</f>
        <v/>
      </c>
      <c r="X6" s="19"/>
      <c r="Y6" s="176" t="str">
        <f t="shared" ref="Y6:Y9" si="9">IF(V6=0,"",ROUND((1-(X6/V6))*100,1))</f>
        <v/>
      </c>
      <c r="Z6" s="176" t="str">
        <f t="shared" ref="Z6:Z8" si="10">IF(T6=0,"",ROUND((1-(X6/T6))*100,1))</f>
        <v/>
      </c>
      <c r="AK6" s="13"/>
      <c r="AL6" s="13"/>
      <c r="AM6" s="13"/>
      <c r="AN6" s="13"/>
      <c r="AO6" s="13"/>
    </row>
    <row r="7" spans="1:41" ht="11.25" customHeight="1" x14ac:dyDescent="0.15">
      <c r="A7" s="83" t="s">
        <v>84</v>
      </c>
      <c r="B7" s="84" t="s">
        <v>90</v>
      </c>
      <c r="C7" s="110">
        <v>3</v>
      </c>
      <c r="D7" s="110">
        <v>1</v>
      </c>
      <c r="E7" s="110"/>
      <c r="F7" s="110">
        <v>1</v>
      </c>
      <c r="G7" s="19" t="str">
        <f t="shared" si="1"/>
        <v/>
      </c>
      <c r="H7" s="19" t="str">
        <f t="shared" si="2"/>
        <v/>
      </c>
      <c r="I7" s="100" t="str">
        <f t="shared" si="3"/>
        <v/>
      </c>
      <c r="J7" s="122" t="str">
        <f t="shared" si="4"/>
        <v/>
      </c>
      <c r="K7" s="100" t="str">
        <f t="shared" si="5"/>
        <v/>
      </c>
      <c r="L7" s="122" t="str">
        <f t="shared" si="6"/>
        <v/>
      </c>
      <c r="M7" s="19" t="str">
        <f t="shared" si="7"/>
        <v/>
      </c>
      <c r="N7" s="13"/>
      <c r="O7" s="89"/>
      <c r="P7" s="43" t="s">
        <v>84</v>
      </c>
      <c r="Q7" s="43" t="s">
        <v>90</v>
      </c>
      <c r="R7" s="119"/>
      <c r="S7" s="43"/>
      <c r="T7" s="19"/>
      <c r="U7" s="19"/>
      <c r="V7" s="19"/>
      <c r="W7" s="176" t="str">
        <f t="shared" si="8"/>
        <v/>
      </c>
      <c r="X7" s="19"/>
      <c r="Y7" s="176" t="str">
        <f t="shared" si="9"/>
        <v/>
      </c>
      <c r="Z7" s="176" t="str">
        <f t="shared" si="10"/>
        <v/>
      </c>
      <c r="AA7" s="20"/>
      <c r="AB7" s="20"/>
      <c r="AC7" s="20"/>
      <c r="AD7" s="20"/>
      <c r="AE7" s="20"/>
      <c r="AF7" s="20"/>
      <c r="AG7" s="20"/>
      <c r="AH7" s="20"/>
      <c r="AI7" s="20"/>
      <c r="AJ7" s="20"/>
    </row>
    <row r="8" spans="1:41" ht="11.25" customHeight="1" x14ac:dyDescent="0.15">
      <c r="A8" s="54" t="s">
        <v>115</v>
      </c>
      <c r="B8" s="84" t="s">
        <v>91</v>
      </c>
      <c r="C8" s="110">
        <v>3</v>
      </c>
      <c r="D8" s="110">
        <v>1</v>
      </c>
      <c r="E8" s="110"/>
      <c r="F8" s="110">
        <v>1</v>
      </c>
      <c r="G8" s="19" t="str">
        <f t="shared" si="1"/>
        <v/>
      </c>
      <c r="H8" s="16" t="s">
        <v>3</v>
      </c>
      <c r="I8" s="100" t="str">
        <f t="shared" si="3"/>
        <v/>
      </c>
      <c r="J8" s="116" t="s">
        <v>127</v>
      </c>
      <c r="K8" s="100" t="str">
        <f t="shared" si="5"/>
        <v/>
      </c>
      <c r="L8" s="122" t="str">
        <f t="shared" si="6"/>
        <v/>
      </c>
      <c r="M8" s="19" t="str">
        <f t="shared" si="7"/>
        <v/>
      </c>
      <c r="N8" s="13"/>
      <c r="O8" s="89"/>
      <c r="P8" s="43" t="s">
        <v>115</v>
      </c>
      <c r="Q8" s="43" t="s">
        <v>91</v>
      </c>
      <c r="R8" s="119"/>
      <c r="S8" s="43"/>
      <c r="T8" s="19"/>
      <c r="U8" s="177" t="s">
        <v>3</v>
      </c>
      <c r="V8" s="19"/>
      <c r="W8" s="177" t="s">
        <v>3</v>
      </c>
      <c r="X8" s="19"/>
      <c r="Y8" s="176" t="str">
        <f t="shared" si="9"/>
        <v/>
      </c>
      <c r="Z8" s="176" t="str">
        <f t="shared" si="10"/>
        <v/>
      </c>
      <c r="AA8" s="20"/>
      <c r="AB8" s="20"/>
      <c r="AC8" s="20"/>
      <c r="AD8" s="20"/>
      <c r="AE8" s="20"/>
      <c r="AF8" s="20"/>
      <c r="AG8" s="20"/>
      <c r="AH8" s="20"/>
      <c r="AI8" s="20"/>
      <c r="AJ8" s="20"/>
    </row>
    <row r="9" spans="1:41" ht="11.25" customHeight="1" x14ac:dyDescent="0.15">
      <c r="A9" s="54" t="s">
        <v>119</v>
      </c>
      <c r="B9" s="84" t="s">
        <v>90</v>
      </c>
      <c r="C9" s="110">
        <v>3</v>
      </c>
      <c r="D9" s="110">
        <v>1</v>
      </c>
      <c r="E9" s="110"/>
      <c r="F9" s="110">
        <v>1</v>
      </c>
      <c r="G9" s="16" t="s">
        <v>3</v>
      </c>
      <c r="H9" s="16" t="s">
        <v>3</v>
      </c>
      <c r="I9" s="100" t="str">
        <f t="shared" si="3"/>
        <v/>
      </c>
      <c r="J9" s="116" t="s">
        <v>127</v>
      </c>
      <c r="K9" s="100" t="str">
        <f t="shared" si="5"/>
        <v/>
      </c>
      <c r="L9" s="122" t="str">
        <f t="shared" si="6"/>
        <v/>
      </c>
      <c r="M9" s="16" t="s">
        <v>3</v>
      </c>
      <c r="N9" s="38" t="s">
        <v>128</v>
      </c>
      <c r="P9" s="43" t="s">
        <v>119</v>
      </c>
      <c r="Q9" s="43" t="s">
        <v>90</v>
      </c>
      <c r="R9" s="119"/>
      <c r="S9" s="43"/>
      <c r="T9" s="177" t="s">
        <v>3</v>
      </c>
      <c r="U9" s="177" t="s">
        <v>3</v>
      </c>
      <c r="V9" s="19"/>
      <c r="W9" s="177" t="s">
        <v>3</v>
      </c>
      <c r="X9" s="19"/>
      <c r="Y9" s="176" t="str">
        <f t="shared" si="9"/>
        <v/>
      </c>
      <c r="Z9" s="177" t="s">
        <v>3</v>
      </c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41" ht="11.25" customHeight="1" x14ac:dyDescent="0.15">
      <c r="A10" s="54" t="s">
        <v>120</v>
      </c>
      <c r="B10" s="84" t="s">
        <v>90</v>
      </c>
      <c r="C10" s="110">
        <v>3</v>
      </c>
      <c r="D10" s="110">
        <v>1</v>
      </c>
      <c r="E10" s="110"/>
      <c r="F10" s="110">
        <v>1</v>
      </c>
      <c r="G10" s="16" t="s">
        <v>3</v>
      </c>
      <c r="H10" s="16" t="s">
        <v>3</v>
      </c>
      <c r="I10" s="100" t="str">
        <f t="shared" si="3"/>
        <v/>
      </c>
      <c r="J10" s="116" t="s">
        <v>127</v>
      </c>
      <c r="K10" s="100" t="str">
        <f t="shared" si="5"/>
        <v/>
      </c>
      <c r="L10" s="116" t="s">
        <v>127</v>
      </c>
      <c r="M10" s="16" t="s">
        <v>3</v>
      </c>
      <c r="N10" s="38" t="s">
        <v>129</v>
      </c>
      <c r="P10" s="43" t="s">
        <v>120</v>
      </c>
      <c r="Q10" s="43" t="s">
        <v>90</v>
      </c>
      <c r="R10" s="119"/>
      <c r="S10" s="43"/>
      <c r="T10" s="177" t="s">
        <v>3</v>
      </c>
      <c r="U10" s="177" t="s">
        <v>3</v>
      </c>
      <c r="V10" s="19"/>
      <c r="W10" s="177" t="s">
        <v>3</v>
      </c>
      <c r="X10" s="19"/>
      <c r="Y10" s="177" t="s">
        <v>3</v>
      </c>
      <c r="Z10" s="177" t="s">
        <v>3</v>
      </c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41" ht="11.25" customHeight="1" x14ac:dyDescent="0.15"/>
    <row r="12" spans="1:41" ht="11.25" customHeight="1" x14ac:dyDescent="0.15">
      <c r="A12" s="38"/>
    </row>
    <row r="13" spans="1:41" ht="11.25" customHeight="1" x14ac:dyDescent="0.15">
      <c r="A13" s="38"/>
    </row>
    <row r="14" spans="1:41" ht="11.25" customHeight="1" x14ac:dyDescent="0.15">
      <c r="A14" s="38"/>
      <c r="P14" s="13"/>
      <c r="Q14" s="13"/>
      <c r="R14" s="13"/>
      <c r="S14" s="13"/>
    </row>
    <row r="15" spans="1:41" ht="11.25" customHeight="1" x14ac:dyDescent="0.15">
      <c r="P15" s="13"/>
      <c r="Q15" s="5"/>
      <c r="R15" s="5"/>
      <c r="S15" s="5"/>
    </row>
    <row r="16" spans="1:41" ht="11.25" customHeight="1" x14ac:dyDescent="0.15">
      <c r="P16" s="13"/>
      <c r="Q16" s="13"/>
      <c r="R16" s="13"/>
      <c r="S16" s="13"/>
    </row>
    <row r="17" spans="16:19" ht="11.25" customHeight="1" x14ac:dyDescent="0.15">
      <c r="P17" s="13"/>
      <c r="Q17" s="13"/>
      <c r="R17" s="13"/>
      <c r="S17" s="13"/>
    </row>
    <row r="18" spans="16:19" ht="11.25" customHeight="1" x14ac:dyDescent="0.15">
      <c r="P18" s="13"/>
      <c r="Q18" s="13"/>
      <c r="R18" s="13"/>
      <c r="S18" s="13"/>
    </row>
    <row r="19" spans="16:19" ht="11.25" customHeight="1" x14ac:dyDescent="0.15"/>
    <row r="20" spans="16:19" ht="11.25" customHeight="1" x14ac:dyDescent="0.15"/>
    <row r="21" spans="16:19" ht="11.25" customHeight="1" x14ac:dyDescent="0.15"/>
    <row r="22" spans="16:19" ht="11.25" customHeight="1" x14ac:dyDescent="0.15"/>
    <row r="23" spans="16:19" ht="11.25" customHeight="1" x14ac:dyDescent="0.15"/>
    <row r="24" spans="16:19" ht="11.25" customHeight="1" x14ac:dyDescent="0.15"/>
    <row r="25" spans="16:19" ht="11.25" customHeight="1" x14ac:dyDescent="0.15"/>
    <row r="26" spans="16:19" ht="11.25" customHeight="1" x14ac:dyDescent="0.15"/>
  </sheetData>
  <mergeCells count="15">
    <mergeCell ref="C3:C4"/>
    <mergeCell ref="D3:D4"/>
    <mergeCell ref="G3:G4"/>
    <mergeCell ref="H3:H4"/>
    <mergeCell ref="E3:F3"/>
    <mergeCell ref="W3:W4"/>
    <mergeCell ref="Y3:Y4"/>
    <mergeCell ref="Z3:Z4"/>
    <mergeCell ref="I3:J4"/>
    <mergeCell ref="K3:L4"/>
    <mergeCell ref="X3:X4"/>
    <mergeCell ref="T3:T4"/>
    <mergeCell ref="U3:U4"/>
    <mergeCell ref="V3:V4"/>
    <mergeCell ref="M3:M4"/>
  </mergeCells>
  <phoneticPr fontId="5"/>
  <conditionalFormatting sqref="T9:U10">
    <cfRule type="expression" dxfId="17" priority="10">
      <formula>INDIRECT(ADDRESS(ROW(),COLUMN()))=TRUNC(INDIRECT(ADDRESS(ROW(),COLUMN())))</formula>
    </cfRule>
  </conditionalFormatting>
  <conditionalFormatting sqref="U8">
    <cfRule type="expression" dxfId="16" priority="9">
      <formula>INDIRECT(ADDRESS(ROW(),COLUMN()))=TRUNC(INDIRECT(ADDRESS(ROW(),COLUMN())))</formula>
    </cfRule>
  </conditionalFormatting>
  <conditionalFormatting sqref="W8:W10">
    <cfRule type="expression" dxfId="15" priority="8">
      <formula>INDIRECT(ADDRESS(ROW(),COLUMN()))=TRUNC(INDIRECT(ADDRESS(ROW(),COLUMN())))</formula>
    </cfRule>
  </conditionalFormatting>
  <conditionalFormatting sqref="Y10:Z10">
    <cfRule type="expression" dxfId="14" priority="7">
      <formula>INDIRECT(ADDRESS(ROW(),COLUMN()))=TRUNC(INDIRECT(ADDRESS(ROW(),COLUMN())))</formula>
    </cfRule>
  </conditionalFormatting>
  <conditionalFormatting sqref="Z9">
    <cfRule type="expression" dxfId="13" priority="6">
      <formula>INDIRECT(ADDRESS(ROW(),COLUMN()))=TRUNC(INDIRECT(ADDRESS(ROW(),COLUMN())))</formula>
    </cfRule>
  </conditionalFormatting>
  <conditionalFormatting sqref="G9:G10">
    <cfRule type="expression" dxfId="12" priority="5">
      <formula>INDIRECT(ADDRESS(ROW(),COLUMN()))=TRUNC(INDIRECT(ADDRESS(ROW(),COLUMN())))</formula>
    </cfRule>
  </conditionalFormatting>
  <conditionalFormatting sqref="H8:H10">
    <cfRule type="expression" dxfId="11" priority="4">
      <formula>INDIRECT(ADDRESS(ROW(),COLUMN()))=TRUNC(INDIRECT(ADDRESS(ROW(),COLUMN())))</formula>
    </cfRule>
  </conditionalFormatting>
  <conditionalFormatting sqref="M9:M10">
    <cfRule type="expression" dxfId="10" priority="3">
      <formula>INDIRECT(ADDRESS(ROW(),COLUMN()))=TRUNC(INDIRECT(ADDRESS(ROW(),COLUMN())))</formula>
    </cfRule>
  </conditionalFormatting>
  <conditionalFormatting sqref="L10">
    <cfRule type="expression" dxfId="9" priority="2">
      <formula>INDIRECT(ADDRESS(ROW(),COLUMN()))=TRUNC(INDIRECT(ADDRESS(ROW(),COLUMN())))</formula>
    </cfRule>
  </conditionalFormatting>
  <conditionalFormatting sqref="J8:J10">
    <cfRule type="expression" dxfId="8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orientation="landscape" horizontalDpi="4294967293" r:id="rId1"/>
  <ignoredErrors>
    <ignoredError sqref="J5:J7 K5:K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流入水量</vt:lpstr>
      <vt:lpstr>使用電力量</vt:lpstr>
      <vt:lpstr>薬品等使用量1</vt:lpstr>
      <vt:lpstr>薬品等使用量2</vt:lpstr>
      <vt:lpstr>水質中試験1</vt:lpstr>
      <vt:lpstr>水質中試験2</vt:lpstr>
      <vt:lpstr>水質中試験3</vt:lpstr>
      <vt:lpstr>放流水</vt:lpstr>
      <vt:lpstr>処理工程毎の除去率</vt:lpstr>
      <vt:lpstr>反応タンク試験</vt:lpstr>
      <vt:lpstr>脱水汚泥等搬出量</vt:lpstr>
      <vt:lpstr>嫌気性消化槽運転状況</vt:lpstr>
      <vt:lpstr>沈砂・しさ発生量</vt:lpstr>
      <vt:lpstr>主要機器運転時間</vt:lpstr>
      <vt:lpstr>嫌気性消化槽運転状況!Print_Area</vt:lpstr>
      <vt:lpstr>使用電力量!Print_Area</vt:lpstr>
      <vt:lpstr>主要機器運転時間!Print_Area</vt:lpstr>
      <vt:lpstr>処理工程毎の除去率!Print_Area</vt:lpstr>
      <vt:lpstr>水質中試験1!Print_Area</vt:lpstr>
      <vt:lpstr>水質中試験2!Print_Area</vt:lpstr>
      <vt:lpstr>水質中試験3!Print_Area</vt:lpstr>
      <vt:lpstr>脱水汚泥等搬出量!Print_Area</vt:lpstr>
      <vt:lpstr>沈砂・しさ発生量!Print_Area</vt:lpstr>
      <vt:lpstr>反応タンク試験!Print_Area</vt:lpstr>
      <vt:lpstr>放流水!Print_Area</vt:lpstr>
      <vt:lpstr>薬品等使用量1!Print_Area</vt:lpstr>
      <vt:lpstr>薬品等使用量2!Print_Area</vt:lpstr>
      <vt:lpstr>流入水量!Print_Area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2019-02-22T07:57:56Z</cp:lastPrinted>
  <dcterms:created xsi:type="dcterms:W3CDTF">2018-09-03T07:58:18Z</dcterms:created>
  <dcterms:modified xsi:type="dcterms:W3CDTF">2019-02-22T08:16:51Z</dcterms:modified>
</cp:coreProperties>
</file>