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120" windowWidth="19395" windowHeight="9195" tabRatio="743"/>
  </bookViews>
  <sheets>
    <sheet name="水処理概況" sheetId="1" r:id="rId1"/>
    <sheet name="水処理運転月報" sheetId="2" r:id="rId2"/>
    <sheet name="水質試験月報1" sheetId="3" r:id="rId3"/>
    <sheet name="水質試験月報2" sheetId="19" r:id="rId4"/>
    <sheet name="水質試験月報3" sheetId="20" r:id="rId5"/>
    <sheet name="水質試験月報4" sheetId="21" r:id="rId6"/>
    <sheet name="反応タンク試験月報1" sheetId="22" r:id="rId7"/>
    <sheet name="反応タンク試験月報2_1" sheetId="40" r:id="rId8"/>
    <sheet name="消化槽月報" sheetId="24" r:id="rId9"/>
    <sheet name="汚泥処理月報1" sheetId="25" r:id="rId10"/>
    <sheet name="汚泥処理月報2" sheetId="27" r:id="rId11"/>
    <sheet name="汚泥処理月報3_1" sheetId="28" r:id="rId12"/>
    <sheet name="汚泥処理月報4" sheetId="29" r:id="rId13"/>
    <sheet name="施設管理月報1" sheetId="30" r:id="rId14"/>
    <sheet name="施設管理月報2" sheetId="31" r:id="rId15"/>
    <sheet name="運転時間月報1" sheetId="33" r:id="rId16"/>
    <sheet name="運転時間月報2" sheetId="34" r:id="rId17"/>
  </sheets>
  <definedNames>
    <definedName name="_xlnm.Print_Area" localSheetId="15">運転時間月報1!$A$1:$AJ$48</definedName>
    <definedName name="_xlnm.Print_Area" localSheetId="16">運転時間月報2!$A$1:$AJ$40</definedName>
    <definedName name="_xlnm.Print_Area" localSheetId="9">汚泥処理月報1!$A$1:$AB$42</definedName>
    <definedName name="_xlnm.Print_Area" localSheetId="10">汚泥処理月報2!$A$1:$K$42</definedName>
    <definedName name="_xlnm.Print_Area" localSheetId="11">汚泥処理月報3_1!$A$1:$W$42</definedName>
    <definedName name="_xlnm.Print_Area" localSheetId="12">汚泥処理月報4!$A$1:$Y$42</definedName>
    <definedName name="_xlnm.Print_Area" localSheetId="13">施設管理月報1!$A$1:$Z$42</definedName>
    <definedName name="_xlnm.Print_Area" localSheetId="14">施設管理月報2!$A$1:$K$42</definedName>
    <definedName name="_xlnm.Print_Area" localSheetId="8">消化槽月報!$A$1:$AC$42</definedName>
    <definedName name="_xlnm.Print_Area" localSheetId="2">水質試験月報1!$A$1:$T$41</definedName>
    <definedName name="_xlnm.Print_Area" localSheetId="3">水質試験月報2!$A$1:$AB$41</definedName>
    <definedName name="_xlnm.Print_Area" localSheetId="4">水質試験月報3!$A$1:$Z$41</definedName>
    <definedName name="_xlnm.Print_Area" localSheetId="5">水質試験月報4!$A$1:$Z$41</definedName>
    <definedName name="_xlnm.Print_Area" localSheetId="1">水処理運転月報!$A$1:$Z$42</definedName>
    <definedName name="_xlnm.Print_Area" localSheetId="0">水処理概況!$A$1:$H$47</definedName>
    <definedName name="_xlnm.Print_Area" localSheetId="6">反応タンク試験月報1!$A$1:$W$41</definedName>
    <definedName name="_xlnm.Print_Area" localSheetId="7">反応タンク試験月報2_1!$A$1:$AC$41</definedName>
  </definedNames>
  <calcPr calcId="145621"/>
</workbook>
</file>

<file path=xl/calcChain.xml><?xml version="1.0" encoding="utf-8"?>
<calcChain xmlns="http://schemas.openxmlformats.org/spreadsheetml/2006/main">
  <c r="L3" i="30" l="1"/>
  <c r="M3" i="30"/>
  <c r="N3" i="30"/>
  <c r="O3" i="30"/>
  <c r="P3" i="30"/>
  <c r="Q3" i="30"/>
  <c r="R3" i="30"/>
  <c r="S3" i="30"/>
  <c r="T3" i="30"/>
  <c r="U3" i="30"/>
  <c r="V3" i="30"/>
  <c r="W3" i="30"/>
  <c r="X3" i="30"/>
  <c r="Y3" i="30"/>
  <c r="Z3" i="30"/>
  <c r="K3" i="30"/>
  <c r="AU38" i="29" l="1"/>
  <c r="AU39" i="29"/>
  <c r="W39" i="29" s="1"/>
  <c r="AU40" i="29"/>
  <c r="AU41" i="29"/>
  <c r="X42" i="29"/>
  <c r="W42" i="29"/>
  <c r="V42" i="29"/>
  <c r="X41" i="29"/>
  <c r="W41" i="29"/>
  <c r="V41" i="29"/>
  <c r="X40" i="29"/>
  <c r="W40" i="29"/>
  <c r="V40" i="29"/>
  <c r="X39" i="29"/>
  <c r="V39" i="29"/>
  <c r="X38" i="29"/>
  <c r="W38" i="29"/>
  <c r="V38" i="29"/>
  <c r="X37" i="29"/>
  <c r="W37" i="29"/>
  <c r="V37" i="29"/>
  <c r="X36" i="29"/>
  <c r="W36" i="29"/>
  <c r="V36" i="29"/>
  <c r="X35" i="29"/>
  <c r="W35" i="29"/>
  <c r="V35" i="29"/>
  <c r="X34" i="29"/>
  <c r="W34" i="29"/>
  <c r="V34" i="29"/>
  <c r="X33" i="29"/>
  <c r="W33" i="29"/>
  <c r="V33" i="29"/>
  <c r="X32" i="29"/>
  <c r="W32" i="29"/>
  <c r="V32" i="29"/>
  <c r="X31" i="29"/>
  <c r="W31" i="29"/>
  <c r="V31" i="29"/>
  <c r="X30" i="29"/>
  <c r="W30" i="29"/>
  <c r="V30" i="29"/>
  <c r="X29" i="29"/>
  <c r="W29" i="29"/>
  <c r="V29" i="29"/>
  <c r="X28" i="29"/>
  <c r="W28" i="29"/>
  <c r="V28" i="29"/>
  <c r="X27" i="29"/>
  <c r="W27" i="29"/>
  <c r="V27" i="29"/>
  <c r="X26" i="29"/>
  <c r="W26" i="29"/>
  <c r="V26" i="29"/>
  <c r="X25" i="29"/>
  <c r="W25" i="29"/>
  <c r="V25" i="29"/>
  <c r="X24" i="29"/>
  <c r="W24" i="29"/>
  <c r="V24" i="29"/>
  <c r="X23" i="29"/>
  <c r="W23" i="29"/>
  <c r="V23" i="29"/>
  <c r="X22" i="29"/>
  <c r="W22" i="29"/>
  <c r="V22" i="29"/>
  <c r="X21" i="29"/>
  <c r="W21" i="29"/>
  <c r="V21" i="29"/>
  <c r="X20" i="29"/>
  <c r="W20" i="29"/>
  <c r="V20" i="29"/>
  <c r="X19" i="29"/>
  <c r="W19" i="29"/>
  <c r="V19" i="29"/>
  <c r="X18" i="29"/>
  <c r="W18" i="29"/>
  <c r="V18" i="29"/>
  <c r="X17" i="29"/>
  <c r="W17" i="29"/>
  <c r="V17" i="29"/>
  <c r="X16" i="29"/>
  <c r="W16" i="29"/>
  <c r="V16" i="29"/>
  <c r="X15" i="29"/>
  <c r="W15" i="29"/>
  <c r="V15" i="29"/>
  <c r="X14" i="29"/>
  <c r="W14" i="29"/>
  <c r="V14" i="29"/>
  <c r="X13" i="29"/>
  <c r="W13" i="29"/>
  <c r="V13" i="29"/>
  <c r="X12" i="29"/>
  <c r="W12" i="29"/>
  <c r="V12" i="29"/>
  <c r="X11" i="29"/>
  <c r="W11" i="29"/>
  <c r="V11" i="29"/>
  <c r="X10" i="29"/>
  <c r="W10" i="29"/>
  <c r="V10" i="29"/>
  <c r="X9" i="29"/>
  <c r="W9" i="29"/>
  <c r="V9" i="29"/>
  <c r="X8" i="29"/>
  <c r="W8" i="29"/>
  <c r="V8" i="29"/>
  <c r="V7" i="29"/>
  <c r="W7" i="29"/>
  <c r="X7" i="29"/>
  <c r="AZ8" i="25" l="1"/>
  <c r="AZ9" i="25"/>
  <c r="AZ10" i="25"/>
  <c r="AZ11" i="25"/>
  <c r="AZ12" i="25"/>
  <c r="AZ13" i="25"/>
  <c r="AZ14" i="25"/>
  <c r="AZ15" i="25"/>
  <c r="AZ16" i="25"/>
  <c r="AZ17" i="25"/>
  <c r="AZ18" i="25"/>
  <c r="AZ19" i="25"/>
  <c r="AZ20" i="25"/>
  <c r="AZ21" i="25"/>
  <c r="AZ22" i="25"/>
  <c r="AZ23" i="25"/>
  <c r="AZ24" i="25"/>
  <c r="AZ25" i="25"/>
  <c r="AZ26" i="25"/>
  <c r="AZ27" i="25"/>
  <c r="AZ28" i="25"/>
  <c r="AZ29" i="25"/>
  <c r="AZ30" i="25"/>
  <c r="AZ31" i="25"/>
  <c r="AZ32" i="25"/>
  <c r="AZ33" i="25"/>
  <c r="AZ34" i="25"/>
  <c r="AZ35" i="25"/>
  <c r="AZ36" i="25"/>
  <c r="AZ37" i="25"/>
  <c r="AV7" i="25"/>
  <c r="AZ7" i="25"/>
  <c r="A1" i="28" l="1"/>
  <c r="A1" i="40"/>
  <c r="BD41" i="40" l="1"/>
  <c r="BC41" i="40"/>
  <c r="BB41" i="40"/>
  <c r="BA41" i="40"/>
  <c r="Y41" i="40" s="1"/>
  <c r="AZ41" i="40"/>
  <c r="AY41" i="40"/>
  <c r="AX41" i="40"/>
  <c r="AW41" i="40"/>
  <c r="U41" i="40" s="1"/>
  <c r="AV41" i="40"/>
  <c r="AU41" i="40"/>
  <c r="AT41" i="40"/>
  <c r="AS41" i="40"/>
  <c r="Q41" i="40" s="1"/>
  <c r="AR41" i="40"/>
  <c r="AQ41" i="40"/>
  <c r="AP41" i="40"/>
  <c r="AO41" i="40"/>
  <c r="M41" i="40" s="1"/>
  <c r="AN41" i="40"/>
  <c r="AM41" i="40"/>
  <c r="AL41" i="40"/>
  <c r="AK41" i="40"/>
  <c r="I41" i="40" s="1"/>
  <c r="AJ41" i="40"/>
  <c r="AI41" i="40"/>
  <c r="AH41" i="40"/>
  <c r="AG41" i="40"/>
  <c r="E41" i="40" s="1"/>
  <c r="AF41" i="40"/>
  <c r="AE41" i="40"/>
  <c r="AB41" i="40"/>
  <c r="AA41" i="40"/>
  <c r="Z41" i="40"/>
  <c r="X41" i="40"/>
  <c r="W41" i="40"/>
  <c r="V41" i="40"/>
  <c r="T41" i="40"/>
  <c r="S41" i="40"/>
  <c r="R41" i="40"/>
  <c r="P41" i="40"/>
  <c r="O41" i="40"/>
  <c r="N41" i="40"/>
  <c r="L41" i="40"/>
  <c r="K41" i="40"/>
  <c r="J41" i="40"/>
  <c r="H41" i="40"/>
  <c r="G41" i="40"/>
  <c r="F41" i="40"/>
  <c r="D41" i="40"/>
  <c r="C41" i="40"/>
  <c r="BD40" i="40"/>
  <c r="BC40" i="40"/>
  <c r="BB40" i="40"/>
  <c r="BA40" i="40"/>
  <c r="Y40" i="40" s="1"/>
  <c r="AZ40" i="40"/>
  <c r="AY40" i="40"/>
  <c r="AX40" i="40"/>
  <c r="AW40" i="40"/>
  <c r="U40" i="40" s="1"/>
  <c r="AV40" i="40"/>
  <c r="AU40" i="40"/>
  <c r="AT40" i="40"/>
  <c r="AS40" i="40"/>
  <c r="Q40" i="40" s="1"/>
  <c r="AR40" i="40"/>
  <c r="AQ40" i="40"/>
  <c r="AP40" i="40"/>
  <c r="AO40" i="40"/>
  <c r="M40" i="40" s="1"/>
  <c r="AN40" i="40"/>
  <c r="AM40" i="40"/>
  <c r="AL40" i="40"/>
  <c r="AK40" i="40"/>
  <c r="I40" i="40" s="1"/>
  <c r="AJ40" i="40"/>
  <c r="AI40" i="40"/>
  <c r="AH40" i="40"/>
  <c r="AG40" i="40"/>
  <c r="E40" i="40" s="1"/>
  <c r="AF40" i="40"/>
  <c r="AE40" i="40"/>
  <c r="AB40" i="40"/>
  <c r="AA40" i="40"/>
  <c r="Z40" i="40"/>
  <c r="X40" i="40"/>
  <c r="W40" i="40"/>
  <c r="V40" i="40"/>
  <c r="T40" i="40"/>
  <c r="S40" i="40"/>
  <c r="R40" i="40"/>
  <c r="P40" i="40"/>
  <c r="O40" i="40"/>
  <c r="N40" i="40"/>
  <c r="L40" i="40"/>
  <c r="K40" i="40"/>
  <c r="J40" i="40"/>
  <c r="H40" i="40"/>
  <c r="G40" i="40"/>
  <c r="F40" i="40"/>
  <c r="D40" i="40"/>
  <c r="C40" i="40"/>
  <c r="BD39" i="40"/>
  <c r="BC39" i="40"/>
  <c r="BB39" i="40"/>
  <c r="BA39" i="40"/>
  <c r="Y39" i="40" s="1"/>
  <c r="AZ39" i="40"/>
  <c r="AY39" i="40"/>
  <c r="AX39" i="40"/>
  <c r="AW39" i="40"/>
  <c r="U39" i="40" s="1"/>
  <c r="AV39" i="40"/>
  <c r="AU39" i="40"/>
  <c r="AT39" i="40"/>
  <c r="AS39" i="40"/>
  <c r="Q39" i="40" s="1"/>
  <c r="AR39" i="40"/>
  <c r="AQ39" i="40"/>
  <c r="AP39" i="40"/>
  <c r="AO39" i="40"/>
  <c r="M39" i="40" s="1"/>
  <c r="AN39" i="40"/>
  <c r="AM39" i="40"/>
  <c r="AL39" i="40"/>
  <c r="AK39" i="40"/>
  <c r="I39" i="40" s="1"/>
  <c r="AJ39" i="40"/>
  <c r="AI39" i="40"/>
  <c r="AH39" i="40"/>
  <c r="AG39" i="40"/>
  <c r="E39" i="40" s="1"/>
  <c r="AF39" i="40"/>
  <c r="AE39" i="40"/>
  <c r="AB39" i="40"/>
  <c r="AA39" i="40"/>
  <c r="Z39" i="40"/>
  <c r="X39" i="40"/>
  <c r="W39" i="40"/>
  <c r="V39" i="40"/>
  <c r="T39" i="40"/>
  <c r="S39" i="40"/>
  <c r="R39" i="40"/>
  <c r="P39" i="40"/>
  <c r="O39" i="40"/>
  <c r="N39" i="40"/>
  <c r="L39" i="40"/>
  <c r="K39" i="40"/>
  <c r="J39" i="40"/>
  <c r="H39" i="40"/>
  <c r="G39" i="40"/>
  <c r="F39" i="40"/>
  <c r="D39" i="40"/>
  <c r="C39" i="40"/>
  <c r="AB37" i="40"/>
  <c r="AA37" i="40"/>
  <c r="Z37" i="40"/>
  <c r="Y37" i="40"/>
  <c r="X37" i="40"/>
  <c r="W37" i="40"/>
  <c r="V37" i="40"/>
  <c r="U37" i="40"/>
  <c r="T37" i="40"/>
  <c r="S37" i="40"/>
  <c r="R37" i="40"/>
  <c r="Q37" i="40"/>
  <c r="P37" i="40"/>
  <c r="O37" i="40"/>
  <c r="N37" i="40"/>
  <c r="M37" i="40"/>
  <c r="L37" i="40"/>
  <c r="K37" i="40"/>
  <c r="J37" i="40"/>
  <c r="I37" i="40"/>
  <c r="H37" i="40"/>
  <c r="G37" i="40"/>
  <c r="F37" i="40"/>
  <c r="E37" i="40"/>
  <c r="D37" i="40"/>
  <c r="C37" i="40"/>
  <c r="AB36" i="40"/>
  <c r="AA36" i="40"/>
  <c r="Z36" i="40"/>
  <c r="Y36" i="40"/>
  <c r="X36" i="40"/>
  <c r="W36" i="40"/>
  <c r="V36" i="40"/>
  <c r="U36" i="40"/>
  <c r="T36" i="40"/>
  <c r="S36" i="40"/>
  <c r="R36" i="40"/>
  <c r="Q36" i="40"/>
  <c r="P36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C36" i="40"/>
  <c r="AB35" i="40"/>
  <c r="AA35" i="40"/>
  <c r="Z35" i="40"/>
  <c r="Y35" i="40"/>
  <c r="X35" i="40"/>
  <c r="W35" i="40"/>
  <c r="V35" i="40"/>
  <c r="U35" i="40"/>
  <c r="T35" i="40"/>
  <c r="S35" i="40"/>
  <c r="R35" i="40"/>
  <c r="Q35" i="40"/>
  <c r="P35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AB34" i="40"/>
  <c r="AA34" i="40"/>
  <c r="Z34" i="40"/>
  <c r="Y34" i="40"/>
  <c r="X34" i="40"/>
  <c r="W34" i="40"/>
  <c r="V34" i="40"/>
  <c r="U34" i="40"/>
  <c r="T34" i="40"/>
  <c r="S34" i="40"/>
  <c r="R34" i="40"/>
  <c r="Q34" i="40"/>
  <c r="P34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C34" i="40"/>
  <c r="AB33" i="40"/>
  <c r="AA33" i="40"/>
  <c r="Z33" i="40"/>
  <c r="Y33" i="40"/>
  <c r="X33" i="40"/>
  <c r="W33" i="40"/>
  <c r="V33" i="40"/>
  <c r="U33" i="40"/>
  <c r="T33" i="40"/>
  <c r="S33" i="40"/>
  <c r="R33" i="40"/>
  <c r="Q33" i="40"/>
  <c r="P33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AB32" i="40"/>
  <c r="AA32" i="40"/>
  <c r="Z32" i="40"/>
  <c r="Y32" i="40"/>
  <c r="X32" i="40"/>
  <c r="W32" i="40"/>
  <c r="V32" i="40"/>
  <c r="U32" i="40"/>
  <c r="T32" i="40"/>
  <c r="S32" i="40"/>
  <c r="R32" i="40"/>
  <c r="Q32" i="40"/>
  <c r="P32" i="40"/>
  <c r="O32" i="40"/>
  <c r="N32" i="40"/>
  <c r="M32" i="40"/>
  <c r="L32" i="40"/>
  <c r="K32" i="40"/>
  <c r="J32" i="40"/>
  <c r="I32" i="40"/>
  <c r="H32" i="40"/>
  <c r="G32" i="40"/>
  <c r="F32" i="40"/>
  <c r="E32" i="40"/>
  <c r="D32" i="40"/>
  <c r="C32" i="40"/>
  <c r="AB31" i="40"/>
  <c r="AA31" i="40"/>
  <c r="Z31" i="40"/>
  <c r="Y31" i="40"/>
  <c r="X31" i="40"/>
  <c r="W31" i="40"/>
  <c r="V31" i="40"/>
  <c r="U31" i="40"/>
  <c r="T31" i="40"/>
  <c r="S31" i="40"/>
  <c r="R31" i="40"/>
  <c r="Q31" i="40"/>
  <c r="P31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AB30" i="40"/>
  <c r="AA30" i="40"/>
  <c r="Z30" i="40"/>
  <c r="Y30" i="40"/>
  <c r="X30" i="40"/>
  <c r="W30" i="40"/>
  <c r="V30" i="40"/>
  <c r="U30" i="40"/>
  <c r="T30" i="40"/>
  <c r="S30" i="40"/>
  <c r="R30" i="40"/>
  <c r="Q30" i="40"/>
  <c r="P30" i="40"/>
  <c r="O30" i="40"/>
  <c r="N30" i="40"/>
  <c r="M30" i="40"/>
  <c r="L30" i="40"/>
  <c r="K30" i="40"/>
  <c r="J30" i="40"/>
  <c r="I30" i="40"/>
  <c r="H30" i="40"/>
  <c r="G30" i="40"/>
  <c r="F30" i="40"/>
  <c r="E30" i="40"/>
  <c r="D30" i="40"/>
  <c r="C30" i="40"/>
  <c r="AB29" i="40"/>
  <c r="AA29" i="40"/>
  <c r="Z29" i="40"/>
  <c r="Y29" i="40"/>
  <c r="X29" i="40"/>
  <c r="W29" i="40"/>
  <c r="V29" i="40"/>
  <c r="U29" i="40"/>
  <c r="T29" i="40"/>
  <c r="S29" i="40"/>
  <c r="R29" i="40"/>
  <c r="Q29" i="40"/>
  <c r="P29" i="40"/>
  <c r="O29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AB28" i="40"/>
  <c r="AA28" i="40"/>
  <c r="Z28" i="40"/>
  <c r="Y28" i="40"/>
  <c r="X28" i="40"/>
  <c r="W28" i="40"/>
  <c r="V28" i="40"/>
  <c r="U28" i="40"/>
  <c r="T28" i="40"/>
  <c r="S28" i="40"/>
  <c r="R28" i="40"/>
  <c r="Q28" i="40"/>
  <c r="P28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C28" i="40"/>
  <c r="AB27" i="40"/>
  <c r="AA27" i="40"/>
  <c r="Z27" i="40"/>
  <c r="Y27" i="40"/>
  <c r="X27" i="40"/>
  <c r="W27" i="40"/>
  <c r="V27" i="40"/>
  <c r="U27" i="40"/>
  <c r="T27" i="40"/>
  <c r="S27" i="40"/>
  <c r="R27" i="40"/>
  <c r="Q27" i="40"/>
  <c r="P27" i="40"/>
  <c r="O27" i="40"/>
  <c r="N27" i="40"/>
  <c r="M27" i="40"/>
  <c r="L27" i="40"/>
  <c r="K27" i="40"/>
  <c r="J27" i="40"/>
  <c r="I27" i="40"/>
  <c r="H27" i="40"/>
  <c r="G27" i="40"/>
  <c r="F27" i="40"/>
  <c r="E27" i="40"/>
  <c r="D27" i="40"/>
  <c r="C27" i="40"/>
  <c r="AB26" i="40"/>
  <c r="AA26" i="40"/>
  <c r="Z26" i="40"/>
  <c r="Y26" i="40"/>
  <c r="X26" i="40"/>
  <c r="W26" i="40"/>
  <c r="V26" i="40"/>
  <c r="U26" i="40"/>
  <c r="T26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AB25" i="40"/>
  <c r="AA25" i="40"/>
  <c r="Z25" i="40"/>
  <c r="Y25" i="40"/>
  <c r="X25" i="40"/>
  <c r="W25" i="40"/>
  <c r="V25" i="40"/>
  <c r="U25" i="40"/>
  <c r="T25" i="40"/>
  <c r="S25" i="40"/>
  <c r="R25" i="40"/>
  <c r="Q25" i="40"/>
  <c r="P25" i="40"/>
  <c r="O25" i="40"/>
  <c r="N25" i="40"/>
  <c r="M25" i="40"/>
  <c r="L25" i="40"/>
  <c r="K25" i="40"/>
  <c r="J25" i="40"/>
  <c r="I25" i="40"/>
  <c r="H25" i="40"/>
  <c r="G25" i="40"/>
  <c r="F25" i="40"/>
  <c r="E25" i="40"/>
  <c r="D25" i="40"/>
  <c r="C25" i="40"/>
  <c r="AB24" i="40"/>
  <c r="AA24" i="40"/>
  <c r="Z24" i="40"/>
  <c r="Y24" i="40"/>
  <c r="X24" i="40"/>
  <c r="W24" i="40"/>
  <c r="V24" i="40"/>
  <c r="U24" i="40"/>
  <c r="T24" i="40"/>
  <c r="S24" i="40"/>
  <c r="R24" i="40"/>
  <c r="Q24" i="40"/>
  <c r="P24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C24" i="40"/>
  <c r="AB23" i="40"/>
  <c r="AA23" i="40"/>
  <c r="Z23" i="40"/>
  <c r="Y23" i="40"/>
  <c r="X23" i="40"/>
  <c r="W23" i="40"/>
  <c r="V23" i="40"/>
  <c r="U23" i="40"/>
  <c r="T23" i="40"/>
  <c r="S23" i="40"/>
  <c r="R23" i="40"/>
  <c r="Q23" i="40"/>
  <c r="P23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AB22" i="40"/>
  <c r="AA22" i="40"/>
  <c r="Z22" i="40"/>
  <c r="Y22" i="40"/>
  <c r="X22" i="40"/>
  <c r="W22" i="40"/>
  <c r="V22" i="40"/>
  <c r="U22" i="40"/>
  <c r="T22" i="40"/>
  <c r="S22" i="40"/>
  <c r="R22" i="40"/>
  <c r="Q22" i="40"/>
  <c r="P22" i="40"/>
  <c r="O22" i="40"/>
  <c r="N22" i="40"/>
  <c r="M22" i="40"/>
  <c r="L22" i="40"/>
  <c r="K22" i="40"/>
  <c r="J22" i="40"/>
  <c r="I22" i="40"/>
  <c r="H22" i="40"/>
  <c r="G22" i="40"/>
  <c r="F22" i="40"/>
  <c r="E22" i="40"/>
  <c r="D22" i="40"/>
  <c r="C22" i="40"/>
  <c r="AB21" i="40"/>
  <c r="AA21" i="40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AB20" i="40"/>
  <c r="AA20" i="40"/>
  <c r="Z20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AB19" i="40"/>
  <c r="AA19" i="40"/>
  <c r="Z19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AB18" i="40"/>
  <c r="AA18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AB17" i="40"/>
  <c r="AA17" i="40"/>
  <c r="Z17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AB15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AB14" i="40"/>
  <c r="AA14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AB13" i="40"/>
  <c r="AA13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AB12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AB11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AB10" i="40"/>
  <c r="AA10" i="40"/>
  <c r="Z10" i="40"/>
  <c r="Y10" i="40"/>
  <c r="X10" i="40"/>
  <c r="W10" i="40"/>
  <c r="V10" i="40"/>
  <c r="U10" i="40"/>
  <c r="T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C10" i="40"/>
  <c r="AB9" i="40"/>
  <c r="AA9" i="40"/>
  <c r="Z9" i="40"/>
  <c r="Y9" i="40"/>
  <c r="X9" i="40"/>
  <c r="W9" i="40"/>
  <c r="V9" i="40"/>
  <c r="U9" i="40"/>
  <c r="T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E9" i="40"/>
  <c r="D9" i="40"/>
  <c r="C9" i="40"/>
  <c r="AB8" i="40"/>
  <c r="AA8" i="40"/>
  <c r="Z8" i="40"/>
  <c r="Y8" i="40"/>
  <c r="X8" i="40"/>
  <c r="W8" i="40"/>
  <c r="V8" i="40"/>
  <c r="U8" i="40"/>
  <c r="T8" i="40"/>
  <c r="S8" i="40"/>
  <c r="R8" i="40"/>
  <c r="Q8" i="40"/>
  <c r="P8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AB7" i="40"/>
  <c r="AA7" i="40"/>
  <c r="Z7" i="40"/>
  <c r="Y7" i="40"/>
  <c r="X7" i="40"/>
  <c r="W7" i="40"/>
  <c r="V7" i="40"/>
  <c r="U7" i="40"/>
  <c r="T7" i="40"/>
  <c r="S7" i="40"/>
  <c r="R7" i="40"/>
  <c r="Q7" i="40"/>
  <c r="P7" i="40"/>
  <c r="O7" i="40"/>
  <c r="N7" i="40"/>
  <c r="M7" i="40"/>
  <c r="L7" i="40"/>
  <c r="K7" i="40"/>
  <c r="J7" i="40"/>
  <c r="I7" i="40"/>
  <c r="H7" i="40"/>
  <c r="G7" i="40"/>
  <c r="F7" i="40"/>
  <c r="E7" i="40"/>
  <c r="D7" i="40"/>
  <c r="C7" i="40"/>
  <c r="B7" i="40"/>
  <c r="B8" i="40" s="1"/>
  <c r="B9" i="40" s="1"/>
  <c r="B10" i="40" s="1"/>
  <c r="B11" i="40" s="1"/>
  <c r="B12" i="40" s="1"/>
  <c r="B13" i="40" s="1"/>
  <c r="B14" i="40" s="1"/>
  <c r="B15" i="40" s="1"/>
  <c r="B16" i="40" s="1"/>
  <c r="B17" i="40" s="1"/>
  <c r="B18" i="40" s="1"/>
  <c r="B19" i="40" s="1"/>
  <c r="B20" i="40" s="1"/>
  <c r="B21" i="40" s="1"/>
  <c r="B22" i="40" s="1"/>
  <c r="B23" i="40" s="1"/>
  <c r="B24" i="40" s="1"/>
  <c r="B25" i="40" s="1"/>
  <c r="B26" i="40" s="1"/>
  <c r="B27" i="40" s="1"/>
  <c r="B28" i="40" s="1"/>
  <c r="B29" i="40" s="1"/>
  <c r="B30" i="40" s="1"/>
  <c r="B31" i="40" s="1"/>
  <c r="B32" i="40" s="1"/>
  <c r="B33" i="40" s="1"/>
  <c r="B34" i="40" s="1"/>
  <c r="B35" i="40" s="1"/>
  <c r="B36" i="40" s="1"/>
  <c r="B37" i="40" s="1"/>
  <c r="P2" i="40"/>
  <c r="C2" i="40"/>
  <c r="A1" i="3" l="1"/>
  <c r="D37" i="1" l="1"/>
  <c r="F37" i="1" s="1"/>
  <c r="E37" i="1"/>
  <c r="E38" i="1"/>
  <c r="B7" i="3" l="1"/>
  <c r="B7" i="19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7" i="22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29" i="22" s="1"/>
  <c r="B30" i="22" s="1"/>
  <c r="B31" i="22" s="1"/>
  <c r="B32" i="22" s="1"/>
  <c r="B33" i="22" s="1"/>
  <c r="B34" i="22" s="1"/>
  <c r="B35" i="22" s="1"/>
  <c r="B36" i="22" s="1"/>
  <c r="B37" i="22" s="1"/>
  <c r="B7" i="24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AV8" i="25"/>
  <c r="AV9" i="25"/>
  <c r="AV10" i="25"/>
  <c r="AV11" i="25"/>
  <c r="AV12" i="25"/>
  <c r="AV13" i="25"/>
  <c r="AV14" i="25"/>
  <c r="AV15" i="25"/>
  <c r="AV16" i="25"/>
  <c r="AV17" i="25"/>
  <c r="AV18" i="25"/>
  <c r="AV19" i="25"/>
  <c r="AV20" i="25"/>
  <c r="AV21" i="25"/>
  <c r="AV22" i="25"/>
  <c r="AV23" i="25"/>
  <c r="AV24" i="25"/>
  <c r="AV25" i="25"/>
  <c r="AV26" i="25"/>
  <c r="AV27" i="25"/>
  <c r="AV28" i="25"/>
  <c r="AV29" i="25"/>
  <c r="AV30" i="25"/>
  <c r="AV31" i="25"/>
  <c r="AV32" i="25"/>
  <c r="AV33" i="25"/>
  <c r="AV34" i="25"/>
  <c r="AV35" i="25"/>
  <c r="AV36" i="25"/>
  <c r="AV37" i="25"/>
  <c r="B7" i="25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7" i="27"/>
  <c r="B8" i="27" s="1"/>
  <c r="B9" i="27" s="1"/>
  <c r="B10" i="27" s="1"/>
  <c r="B11" i="27" s="1"/>
  <c r="B12" i="27" s="1"/>
  <c r="B13" i="27" s="1"/>
  <c r="B14" i="27" s="1"/>
  <c r="B15" i="27" s="1"/>
  <c r="B16" i="27" s="1"/>
  <c r="B17" i="27" s="1"/>
  <c r="B18" i="27" s="1"/>
  <c r="B19" i="27" s="1"/>
  <c r="B20" i="27" s="1"/>
  <c r="B21" i="27" s="1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5" i="27" s="1"/>
  <c r="B36" i="27" s="1"/>
  <c r="B37" i="27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7" i="3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X3" i="34" s="1"/>
  <c r="Y3" i="34" s="1"/>
  <c r="Z3" i="34" s="1"/>
  <c r="AA3" i="34" s="1"/>
  <c r="AB3" i="34" s="1"/>
  <c r="AC3" i="34" s="1"/>
  <c r="AD3" i="34" s="1"/>
  <c r="AE3" i="34" s="1"/>
  <c r="AF3" i="34" s="1"/>
  <c r="AG3" i="34" s="1"/>
  <c r="AH3" i="34" s="1"/>
  <c r="D3" i="33"/>
  <c r="E3" i="33" s="1"/>
  <c r="F3" i="33" s="1"/>
  <c r="G3" i="33" s="1"/>
  <c r="H3" i="33" s="1"/>
  <c r="I3" i="33" s="1"/>
  <c r="J3" i="33" s="1"/>
  <c r="K3" i="33" s="1"/>
  <c r="L3" i="33" s="1"/>
  <c r="M3" i="33" s="1"/>
  <c r="N3" i="33" s="1"/>
  <c r="O3" i="33" s="1"/>
  <c r="P3" i="33" s="1"/>
  <c r="Q3" i="33" s="1"/>
  <c r="R3" i="33" s="1"/>
  <c r="S3" i="33" s="1"/>
  <c r="T3" i="33" s="1"/>
  <c r="U3" i="33" s="1"/>
  <c r="V3" i="33" s="1"/>
  <c r="W3" i="33" s="1"/>
  <c r="X3" i="33" s="1"/>
  <c r="Y3" i="33" s="1"/>
  <c r="Z3" i="33" s="1"/>
  <c r="AA3" i="33" s="1"/>
  <c r="AB3" i="33" s="1"/>
  <c r="AC3" i="33" s="1"/>
  <c r="AD3" i="33" s="1"/>
  <c r="AE3" i="33" s="1"/>
  <c r="AF3" i="33" s="1"/>
  <c r="AG3" i="33" s="1"/>
  <c r="AH3" i="33" s="1"/>
  <c r="B8" i="3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D3" i="31"/>
  <c r="E3" i="31"/>
  <c r="F3" i="31"/>
  <c r="G3" i="31"/>
  <c r="H3" i="31"/>
  <c r="I3" i="31"/>
  <c r="J3" i="31"/>
  <c r="C3" i="31"/>
  <c r="C2" i="28"/>
  <c r="M2" i="28"/>
  <c r="E42" i="2"/>
  <c r="F42" i="2"/>
  <c r="G42" i="2"/>
  <c r="H42" i="2"/>
  <c r="I42" i="2"/>
  <c r="U42" i="2"/>
  <c r="W42" i="2"/>
  <c r="X42" i="2"/>
  <c r="Y42" i="2"/>
  <c r="Z42" i="2"/>
  <c r="L3" i="24" l="1"/>
  <c r="M3" i="24"/>
  <c r="N3" i="24"/>
  <c r="K3" i="24"/>
  <c r="A1" i="19" l="1"/>
  <c r="A1" i="2"/>
  <c r="A1" i="20"/>
  <c r="A1" i="21"/>
  <c r="A1" i="22"/>
  <c r="A1" i="24"/>
  <c r="A1" i="25"/>
  <c r="A1" i="27"/>
  <c r="A1" i="29"/>
  <c r="A1" i="30"/>
  <c r="A1" i="31"/>
  <c r="A1" i="33"/>
  <c r="A1" i="34"/>
  <c r="A2" i="1"/>
  <c r="J42" i="31"/>
  <c r="I42" i="31"/>
  <c r="H42" i="31"/>
  <c r="G42" i="31"/>
  <c r="F42" i="31"/>
  <c r="E42" i="31"/>
  <c r="D42" i="31"/>
  <c r="C42" i="31"/>
  <c r="J37" i="31"/>
  <c r="I37" i="31"/>
  <c r="H37" i="31"/>
  <c r="G37" i="31"/>
  <c r="F37" i="31"/>
  <c r="E37" i="31"/>
  <c r="D37" i="31"/>
  <c r="C37" i="31"/>
  <c r="J36" i="31"/>
  <c r="I36" i="31"/>
  <c r="H36" i="31"/>
  <c r="G36" i="31"/>
  <c r="F36" i="31"/>
  <c r="E36" i="31"/>
  <c r="D36" i="31"/>
  <c r="C36" i="31"/>
  <c r="J35" i="31"/>
  <c r="I35" i="31"/>
  <c r="H35" i="31"/>
  <c r="G35" i="31"/>
  <c r="F35" i="31"/>
  <c r="E35" i="31"/>
  <c r="D35" i="31"/>
  <c r="C35" i="31"/>
  <c r="J34" i="31"/>
  <c r="I34" i="31"/>
  <c r="H34" i="31"/>
  <c r="G34" i="31"/>
  <c r="F34" i="31"/>
  <c r="E34" i="31"/>
  <c r="D34" i="31"/>
  <c r="C34" i="31"/>
  <c r="J33" i="31"/>
  <c r="I33" i="31"/>
  <c r="H33" i="31"/>
  <c r="G33" i="31"/>
  <c r="F33" i="31"/>
  <c r="E33" i="31"/>
  <c r="D33" i="31"/>
  <c r="C33" i="31"/>
  <c r="J32" i="31"/>
  <c r="I32" i="31"/>
  <c r="H32" i="31"/>
  <c r="G32" i="31"/>
  <c r="F32" i="31"/>
  <c r="E32" i="31"/>
  <c r="D32" i="31"/>
  <c r="C32" i="31"/>
  <c r="J31" i="31"/>
  <c r="I31" i="31"/>
  <c r="H31" i="31"/>
  <c r="G31" i="31"/>
  <c r="F31" i="31"/>
  <c r="E31" i="31"/>
  <c r="D31" i="31"/>
  <c r="C31" i="31"/>
  <c r="J30" i="31"/>
  <c r="I30" i="31"/>
  <c r="H30" i="31"/>
  <c r="G30" i="31"/>
  <c r="F30" i="31"/>
  <c r="E30" i="31"/>
  <c r="D30" i="31"/>
  <c r="C30" i="31"/>
  <c r="J29" i="31"/>
  <c r="I29" i="31"/>
  <c r="H29" i="31"/>
  <c r="G29" i="31"/>
  <c r="F29" i="31"/>
  <c r="E29" i="31"/>
  <c r="D29" i="31"/>
  <c r="C29" i="31"/>
  <c r="J28" i="31"/>
  <c r="I28" i="31"/>
  <c r="H28" i="31"/>
  <c r="G28" i="31"/>
  <c r="F28" i="31"/>
  <c r="E28" i="31"/>
  <c r="D28" i="31"/>
  <c r="C28" i="31"/>
  <c r="J27" i="31"/>
  <c r="I27" i="31"/>
  <c r="H27" i="31"/>
  <c r="G27" i="31"/>
  <c r="F27" i="31"/>
  <c r="E27" i="31"/>
  <c r="D27" i="31"/>
  <c r="C27" i="31"/>
  <c r="J26" i="31"/>
  <c r="I26" i="31"/>
  <c r="H26" i="31"/>
  <c r="G26" i="31"/>
  <c r="F26" i="31"/>
  <c r="E26" i="31"/>
  <c r="D26" i="31"/>
  <c r="C26" i="31"/>
  <c r="J25" i="31"/>
  <c r="I25" i="31"/>
  <c r="H25" i="31"/>
  <c r="G25" i="31"/>
  <c r="F25" i="31"/>
  <c r="E25" i="31"/>
  <c r="D25" i="31"/>
  <c r="C25" i="31"/>
  <c r="J24" i="31"/>
  <c r="I24" i="31"/>
  <c r="H24" i="31"/>
  <c r="G24" i="31"/>
  <c r="F24" i="31"/>
  <c r="E24" i="31"/>
  <c r="D24" i="31"/>
  <c r="C24" i="31"/>
  <c r="J23" i="31"/>
  <c r="I23" i="31"/>
  <c r="H23" i="31"/>
  <c r="G23" i="31"/>
  <c r="F23" i="31"/>
  <c r="E23" i="31"/>
  <c r="D23" i="31"/>
  <c r="C23" i="31"/>
  <c r="J22" i="31"/>
  <c r="I22" i="31"/>
  <c r="H22" i="31"/>
  <c r="G22" i="31"/>
  <c r="F22" i="31"/>
  <c r="E22" i="31"/>
  <c r="D22" i="31"/>
  <c r="C22" i="31"/>
  <c r="J21" i="31"/>
  <c r="I21" i="31"/>
  <c r="H21" i="31"/>
  <c r="G21" i="31"/>
  <c r="F21" i="31"/>
  <c r="E21" i="31"/>
  <c r="D21" i="31"/>
  <c r="C21" i="31"/>
  <c r="J20" i="31"/>
  <c r="I20" i="31"/>
  <c r="H20" i="31"/>
  <c r="G20" i="31"/>
  <c r="F20" i="31"/>
  <c r="E20" i="31"/>
  <c r="D20" i="31"/>
  <c r="C20" i="31"/>
  <c r="J19" i="31"/>
  <c r="I19" i="31"/>
  <c r="H19" i="31"/>
  <c r="G19" i="31"/>
  <c r="F19" i="31"/>
  <c r="E19" i="31"/>
  <c r="D19" i="31"/>
  <c r="C19" i="31"/>
  <c r="J18" i="31"/>
  <c r="I18" i="31"/>
  <c r="H18" i="31"/>
  <c r="G18" i="31"/>
  <c r="F18" i="31"/>
  <c r="E18" i="31"/>
  <c r="D18" i="31"/>
  <c r="C18" i="31"/>
  <c r="J17" i="31"/>
  <c r="I17" i="31"/>
  <c r="H17" i="31"/>
  <c r="G17" i="31"/>
  <c r="F17" i="31"/>
  <c r="E17" i="31"/>
  <c r="D17" i="31"/>
  <c r="C17" i="31"/>
  <c r="J16" i="31"/>
  <c r="I16" i="31"/>
  <c r="H16" i="31"/>
  <c r="G16" i="31"/>
  <c r="F16" i="31"/>
  <c r="E16" i="31"/>
  <c r="D16" i="31"/>
  <c r="C16" i="31"/>
  <c r="J15" i="31"/>
  <c r="I15" i="31"/>
  <c r="H15" i="31"/>
  <c r="G15" i="31"/>
  <c r="F15" i="31"/>
  <c r="E15" i="31"/>
  <c r="D15" i="31"/>
  <c r="C15" i="31"/>
  <c r="J14" i="31"/>
  <c r="I14" i="31"/>
  <c r="H14" i="31"/>
  <c r="G14" i="31"/>
  <c r="F14" i="31"/>
  <c r="E14" i="31"/>
  <c r="D14" i="31"/>
  <c r="C14" i="31"/>
  <c r="J13" i="31"/>
  <c r="I13" i="31"/>
  <c r="H13" i="31"/>
  <c r="G13" i="31"/>
  <c r="F13" i="31"/>
  <c r="E13" i="31"/>
  <c r="D13" i="31"/>
  <c r="C13" i="31"/>
  <c r="J12" i="31"/>
  <c r="I12" i="31"/>
  <c r="H12" i="31"/>
  <c r="G12" i="31"/>
  <c r="F12" i="31"/>
  <c r="E12" i="31"/>
  <c r="D12" i="31"/>
  <c r="C12" i="31"/>
  <c r="J11" i="31"/>
  <c r="I11" i="31"/>
  <c r="H11" i="31"/>
  <c r="G11" i="31"/>
  <c r="F11" i="31"/>
  <c r="E11" i="31"/>
  <c r="D11" i="31"/>
  <c r="C11" i="31"/>
  <c r="J10" i="31"/>
  <c r="I10" i="31"/>
  <c r="H10" i="31"/>
  <c r="G10" i="31"/>
  <c r="F10" i="31"/>
  <c r="E10" i="31"/>
  <c r="D10" i="31"/>
  <c r="C10" i="31"/>
  <c r="J9" i="31"/>
  <c r="I9" i="31"/>
  <c r="H9" i="31"/>
  <c r="G9" i="31"/>
  <c r="F9" i="31"/>
  <c r="E9" i="31"/>
  <c r="D9" i="31"/>
  <c r="C9" i="31"/>
  <c r="J8" i="31"/>
  <c r="I8" i="31"/>
  <c r="H8" i="31"/>
  <c r="G8" i="31"/>
  <c r="F8" i="31"/>
  <c r="E8" i="31"/>
  <c r="D8" i="31"/>
  <c r="C8" i="31"/>
  <c r="D7" i="31"/>
  <c r="E7" i="31"/>
  <c r="F7" i="31"/>
  <c r="G7" i="31"/>
  <c r="H7" i="31"/>
  <c r="I7" i="31"/>
  <c r="J7" i="31"/>
  <c r="C7" i="31"/>
  <c r="Z42" i="30"/>
  <c r="Y42" i="30"/>
  <c r="X42" i="30"/>
  <c r="W42" i="30"/>
  <c r="V42" i="30"/>
  <c r="U42" i="30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E42" i="30"/>
  <c r="C42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E37" i="30"/>
  <c r="D37" i="30"/>
  <c r="C37" i="30"/>
  <c r="Z36" i="30"/>
  <c r="Y36" i="30"/>
  <c r="X36" i="30"/>
  <c r="W36" i="30"/>
  <c r="V36" i="30"/>
  <c r="U36" i="30"/>
  <c r="T36" i="30"/>
  <c r="S36" i="30"/>
  <c r="R36" i="30"/>
  <c r="Q36" i="30"/>
  <c r="P36" i="30"/>
  <c r="O36" i="30"/>
  <c r="N36" i="30"/>
  <c r="M36" i="30"/>
  <c r="L36" i="30"/>
  <c r="K36" i="30"/>
  <c r="J36" i="30"/>
  <c r="I36" i="30"/>
  <c r="H36" i="30"/>
  <c r="G36" i="30"/>
  <c r="F36" i="30"/>
  <c r="E36" i="30"/>
  <c r="D36" i="30"/>
  <c r="C36" i="30"/>
  <c r="Z35" i="30"/>
  <c r="Y35" i="30"/>
  <c r="X35" i="30"/>
  <c r="W35" i="30"/>
  <c r="V35" i="30"/>
  <c r="U35" i="30"/>
  <c r="T35" i="30"/>
  <c r="S35" i="30"/>
  <c r="R35" i="30"/>
  <c r="Q35" i="30"/>
  <c r="P35" i="30"/>
  <c r="O35" i="30"/>
  <c r="N35" i="30"/>
  <c r="M35" i="30"/>
  <c r="L35" i="30"/>
  <c r="K35" i="30"/>
  <c r="J35" i="30"/>
  <c r="I35" i="30"/>
  <c r="H35" i="30"/>
  <c r="G35" i="30"/>
  <c r="F35" i="30"/>
  <c r="E35" i="30"/>
  <c r="D35" i="30"/>
  <c r="C35" i="30"/>
  <c r="Z34" i="30"/>
  <c r="Y34" i="30"/>
  <c r="X34" i="30"/>
  <c r="W34" i="30"/>
  <c r="V34" i="30"/>
  <c r="U34" i="30"/>
  <c r="T34" i="30"/>
  <c r="S34" i="30"/>
  <c r="R34" i="30"/>
  <c r="Q34" i="30"/>
  <c r="P34" i="30"/>
  <c r="O34" i="30"/>
  <c r="N34" i="30"/>
  <c r="M34" i="30"/>
  <c r="L34" i="30"/>
  <c r="K34" i="30"/>
  <c r="J34" i="30"/>
  <c r="I34" i="30"/>
  <c r="H34" i="30"/>
  <c r="G34" i="30"/>
  <c r="F34" i="30"/>
  <c r="E34" i="30"/>
  <c r="D34" i="30"/>
  <c r="C34" i="30"/>
  <c r="Z33" i="30"/>
  <c r="Y33" i="30"/>
  <c r="X33" i="30"/>
  <c r="W33" i="30"/>
  <c r="V33" i="30"/>
  <c r="U33" i="30"/>
  <c r="T33" i="30"/>
  <c r="S33" i="30"/>
  <c r="R33" i="30"/>
  <c r="Q33" i="30"/>
  <c r="P33" i="30"/>
  <c r="O33" i="30"/>
  <c r="N33" i="30"/>
  <c r="M33" i="30"/>
  <c r="L33" i="30"/>
  <c r="K33" i="30"/>
  <c r="J33" i="30"/>
  <c r="I33" i="30"/>
  <c r="H33" i="30"/>
  <c r="G33" i="30"/>
  <c r="F33" i="30"/>
  <c r="E33" i="30"/>
  <c r="D33" i="30"/>
  <c r="C33" i="30"/>
  <c r="Z32" i="30"/>
  <c r="Y32" i="30"/>
  <c r="X32" i="30"/>
  <c r="W32" i="30"/>
  <c r="V32" i="30"/>
  <c r="U32" i="30"/>
  <c r="T32" i="30"/>
  <c r="S32" i="30"/>
  <c r="R32" i="30"/>
  <c r="Q32" i="30"/>
  <c r="P32" i="30"/>
  <c r="O32" i="30"/>
  <c r="N32" i="30"/>
  <c r="M32" i="30"/>
  <c r="L32" i="30"/>
  <c r="K32" i="30"/>
  <c r="J32" i="30"/>
  <c r="I32" i="30"/>
  <c r="H32" i="30"/>
  <c r="G32" i="30"/>
  <c r="F32" i="30"/>
  <c r="E32" i="30"/>
  <c r="D32" i="30"/>
  <c r="C32" i="30"/>
  <c r="Z31" i="30"/>
  <c r="Y31" i="30"/>
  <c r="X31" i="30"/>
  <c r="W31" i="30"/>
  <c r="V31" i="30"/>
  <c r="U31" i="30"/>
  <c r="T31" i="30"/>
  <c r="S31" i="30"/>
  <c r="R31" i="30"/>
  <c r="Q31" i="30"/>
  <c r="P31" i="30"/>
  <c r="O31" i="30"/>
  <c r="N31" i="30"/>
  <c r="M31" i="30"/>
  <c r="L31" i="30"/>
  <c r="K31" i="30"/>
  <c r="J31" i="30"/>
  <c r="I31" i="30"/>
  <c r="H31" i="30"/>
  <c r="G31" i="30"/>
  <c r="F31" i="30"/>
  <c r="E31" i="30"/>
  <c r="D31" i="30"/>
  <c r="C31" i="30"/>
  <c r="Z30" i="30"/>
  <c r="Y30" i="30"/>
  <c r="X30" i="30"/>
  <c r="W30" i="30"/>
  <c r="V30" i="30"/>
  <c r="U30" i="30"/>
  <c r="T30" i="30"/>
  <c r="S30" i="30"/>
  <c r="R30" i="30"/>
  <c r="Q30" i="30"/>
  <c r="P30" i="30"/>
  <c r="O30" i="30"/>
  <c r="N30" i="30"/>
  <c r="M30" i="30"/>
  <c r="L30" i="30"/>
  <c r="K30" i="30"/>
  <c r="J30" i="30"/>
  <c r="I30" i="30"/>
  <c r="H30" i="30"/>
  <c r="G30" i="30"/>
  <c r="F30" i="30"/>
  <c r="E30" i="30"/>
  <c r="D30" i="30"/>
  <c r="C30" i="30"/>
  <c r="Z29" i="30"/>
  <c r="Y29" i="30"/>
  <c r="X29" i="30"/>
  <c r="W29" i="30"/>
  <c r="V29" i="30"/>
  <c r="U29" i="30"/>
  <c r="T29" i="30"/>
  <c r="S29" i="30"/>
  <c r="R29" i="30"/>
  <c r="Q29" i="30"/>
  <c r="P29" i="30"/>
  <c r="O29" i="30"/>
  <c r="N29" i="30"/>
  <c r="M29" i="30"/>
  <c r="L29" i="30"/>
  <c r="K29" i="30"/>
  <c r="J29" i="30"/>
  <c r="I29" i="30"/>
  <c r="H29" i="30"/>
  <c r="G29" i="30"/>
  <c r="F29" i="30"/>
  <c r="E29" i="30"/>
  <c r="D29" i="30"/>
  <c r="C29" i="30"/>
  <c r="Z28" i="30"/>
  <c r="Y28" i="30"/>
  <c r="X28" i="30"/>
  <c r="W28" i="30"/>
  <c r="V28" i="30"/>
  <c r="U28" i="30"/>
  <c r="T28" i="30"/>
  <c r="S28" i="30"/>
  <c r="R28" i="30"/>
  <c r="Q28" i="30"/>
  <c r="P28" i="30"/>
  <c r="O28" i="30"/>
  <c r="N28" i="30"/>
  <c r="M28" i="30"/>
  <c r="L28" i="30"/>
  <c r="K28" i="30"/>
  <c r="J28" i="30"/>
  <c r="I28" i="30"/>
  <c r="H28" i="30"/>
  <c r="G28" i="30"/>
  <c r="F28" i="30"/>
  <c r="E28" i="30"/>
  <c r="D28" i="30"/>
  <c r="C28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H27" i="30"/>
  <c r="G27" i="30"/>
  <c r="F27" i="30"/>
  <c r="E27" i="30"/>
  <c r="D27" i="30"/>
  <c r="C27" i="30"/>
  <c r="Z26" i="30"/>
  <c r="Y26" i="30"/>
  <c r="X26" i="30"/>
  <c r="W26" i="30"/>
  <c r="V26" i="30"/>
  <c r="U26" i="30"/>
  <c r="T26" i="30"/>
  <c r="S26" i="30"/>
  <c r="R26" i="30"/>
  <c r="Q26" i="30"/>
  <c r="P26" i="30"/>
  <c r="O26" i="30"/>
  <c r="N26" i="30"/>
  <c r="M26" i="30"/>
  <c r="L26" i="30"/>
  <c r="K26" i="30"/>
  <c r="J26" i="30"/>
  <c r="I26" i="30"/>
  <c r="H26" i="30"/>
  <c r="G26" i="30"/>
  <c r="F26" i="30"/>
  <c r="E26" i="30"/>
  <c r="D26" i="30"/>
  <c r="C26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N25" i="30"/>
  <c r="M25" i="30"/>
  <c r="L25" i="30"/>
  <c r="K25" i="30"/>
  <c r="J25" i="30"/>
  <c r="I25" i="30"/>
  <c r="H25" i="30"/>
  <c r="G25" i="30"/>
  <c r="F25" i="30"/>
  <c r="E25" i="30"/>
  <c r="D25" i="30"/>
  <c r="C25" i="30"/>
  <c r="Z24" i="30"/>
  <c r="Y24" i="30"/>
  <c r="X24" i="30"/>
  <c r="W24" i="30"/>
  <c r="V24" i="30"/>
  <c r="U24" i="30"/>
  <c r="T24" i="30"/>
  <c r="S24" i="30"/>
  <c r="R24" i="30"/>
  <c r="Q24" i="30"/>
  <c r="P24" i="30"/>
  <c r="O24" i="30"/>
  <c r="N24" i="30"/>
  <c r="M24" i="30"/>
  <c r="L24" i="30"/>
  <c r="K24" i="30"/>
  <c r="J24" i="30"/>
  <c r="I24" i="30"/>
  <c r="H24" i="30"/>
  <c r="G24" i="30"/>
  <c r="F24" i="30"/>
  <c r="E24" i="30"/>
  <c r="D24" i="30"/>
  <c r="C24" i="30"/>
  <c r="Z23" i="30"/>
  <c r="Y23" i="30"/>
  <c r="X23" i="30"/>
  <c r="W23" i="30"/>
  <c r="V23" i="30"/>
  <c r="U23" i="30"/>
  <c r="T23" i="30"/>
  <c r="S23" i="30"/>
  <c r="R23" i="30"/>
  <c r="Q23" i="30"/>
  <c r="P23" i="30"/>
  <c r="O23" i="30"/>
  <c r="N23" i="30"/>
  <c r="M23" i="30"/>
  <c r="L23" i="30"/>
  <c r="K23" i="30"/>
  <c r="J23" i="30"/>
  <c r="I23" i="30"/>
  <c r="H23" i="30"/>
  <c r="G23" i="30"/>
  <c r="F23" i="30"/>
  <c r="E23" i="30"/>
  <c r="D23" i="30"/>
  <c r="C23" i="30"/>
  <c r="Z22" i="30"/>
  <c r="Y22" i="30"/>
  <c r="X22" i="30"/>
  <c r="W22" i="30"/>
  <c r="V22" i="30"/>
  <c r="U22" i="30"/>
  <c r="T22" i="30"/>
  <c r="S22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F22" i="30"/>
  <c r="E22" i="30"/>
  <c r="D22" i="30"/>
  <c r="C22" i="30"/>
  <c r="Z21" i="30"/>
  <c r="Y21" i="30"/>
  <c r="X21" i="30"/>
  <c r="W21" i="30"/>
  <c r="V21" i="30"/>
  <c r="U21" i="30"/>
  <c r="T21" i="30"/>
  <c r="S21" i="30"/>
  <c r="R21" i="30"/>
  <c r="Q21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Z20" i="30"/>
  <c r="Y20" i="30"/>
  <c r="X20" i="30"/>
  <c r="W20" i="30"/>
  <c r="V20" i="30"/>
  <c r="U20" i="30"/>
  <c r="T20" i="30"/>
  <c r="S20" i="30"/>
  <c r="R20" i="30"/>
  <c r="Q20" i="30"/>
  <c r="P20" i="30"/>
  <c r="O20" i="30"/>
  <c r="N20" i="30"/>
  <c r="M20" i="30"/>
  <c r="L20" i="30"/>
  <c r="K20" i="30"/>
  <c r="J20" i="30"/>
  <c r="I20" i="30"/>
  <c r="H20" i="30"/>
  <c r="G20" i="30"/>
  <c r="F20" i="30"/>
  <c r="E20" i="30"/>
  <c r="D20" i="30"/>
  <c r="C20" i="30"/>
  <c r="Z19" i="30"/>
  <c r="Y19" i="30"/>
  <c r="X19" i="30"/>
  <c r="W19" i="30"/>
  <c r="V19" i="30"/>
  <c r="U19" i="30"/>
  <c r="T19" i="30"/>
  <c r="S19" i="30"/>
  <c r="R19" i="30"/>
  <c r="Q19" i="30"/>
  <c r="P19" i="30"/>
  <c r="O19" i="30"/>
  <c r="N19" i="30"/>
  <c r="M19" i="30"/>
  <c r="L19" i="30"/>
  <c r="K19" i="30"/>
  <c r="J19" i="30"/>
  <c r="I19" i="30"/>
  <c r="H19" i="30"/>
  <c r="G19" i="30"/>
  <c r="F19" i="30"/>
  <c r="E19" i="30"/>
  <c r="D19" i="30"/>
  <c r="C19" i="30"/>
  <c r="Z18" i="30"/>
  <c r="Y18" i="30"/>
  <c r="X18" i="30"/>
  <c r="W18" i="30"/>
  <c r="V18" i="30"/>
  <c r="U18" i="30"/>
  <c r="T18" i="30"/>
  <c r="S18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C18" i="30"/>
  <c r="Z17" i="30"/>
  <c r="Y17" i="30"/>
  <c r="X17" i="30"/>
  <c r="W17" i="30"/>
  <c r="V17" i="30"/>
  <c r="U17" i="30"/>
  <c r="T17" i="30"/>
  <c r="S17" i="30"/>
  <c r="R17" i="30"/>
  <c r="Q17" i="30"/>
  <c r="P17" i="30"/>
  <c r="O17" i="30"/>
  <c r="N17" i="30"/>
  <c r="M17" i="30"/>
  <c r="L17" i="30"/>
  <c r="K17" i="30"/>
  <c r="J17" i="30"/>
  <c r="I17" i="30"/>
  <c r="H17" i="30"/>
  <c r="G17" i="30"/>
  <c r="F17" i="30"/>
  <c r="E17" i="30"/>
  <c r="D17" i="30"/>
  <c r="C17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N15" i="30"/>
  <c r="M15" i="30"/>
  <c r="L15" i="30"/>
  <c r="K15" i="30"/>
  <c r="J15" i="30"/>
  <c r="I15" i="30"/>
  <c r="H15" i="30"/>
  <c r="G15" i="30"/>
  <c r="F15" i="30"/>
  <c r="E15" i="30"/>
  <c r="D15" i="30"/>
  <c r="C15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C14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F13" i="30"/>
  <c r="E13" i="30"/>
  <c r="D13" i="30"/>
  <c r="C13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C12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N11" i="30"/>
  <c r="M11" i="30"/>
  <c r="L11" i="30"/>
  <c r="K11" i="30"/>
  <c r="J11" i="30"/>
  <c r="I11" i="30"/>
  <c r="H11" i="30"/>
  <c r="G11" i="30"/>
  <c r="F11" i="30"/>
  <c r="E11" i="30"/>
  <c r="D11" i="30"/>
  <c r="C11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Z9" i="30"/>
  <c r="Y9" i="30"/>
  <c r="X9" i="30"/>
  <c r="W9" i="30"/>
  <c r="V9" i="30"/>
  <c r="U9" i="30"/>
  <c r="T9" i="30"/>
  <c r="S9" i="30"/>
  <c r="R9" i="30"/>
  <c r="Q9" i="30"/>
  <c r="P9" i="30"/>
  <c r="O9" i="30"/>
  <c r="N9" i="30"/>
  <c r="M9" i="30"/>
  <c r="L9" i="30"/>
  <c r="K9" i="30"/>
  <c r="J9" i="30"/>
  <c r="I9" i="30"/>
  <c r="H9" i="30"/>
  <c r="G9" i="30"/>
  <c r="F9" i="30"/>
  <c r="E9" i="30"/>
  <c r="D9" i="30"/>
  <c r="C9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C7" i="30"/>
  <c r="D7" i="30"/>
  <c r="U42" i="29"/>
  <c r="S42" i="29"/>
  <c r="R42" i="29"/>
  <c r="P42" i="29"/>
  <c r="O42" i="29"/>
  <c r="M42" i="29"/>
  <c r="L42" i="29"/>
  <c r="J42" i="29"/>
  <c r="I42" i="29"/>
  <c r="G42" i="29"/>
  <c r="F42" i="29"/>
  <c r="E42" i="29"/>
  <c r="D42" i="29"/>
  <c r="C42" i="29"/>
  <c r="U37" i="29"/>
  <c r="T37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D37" i="29"/>
  <c r="C37" i="29"/>
  <c r="U36" i="29"/>
  <c r="T36" i="29"/>
  <c r="S36" i="29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U35" i="29"/>
  <c r="T35" i="29"/>
  <c r="S35" i="29"/>
  <c r="R35" i="29"/>
  <c r="Q35" i="29"/>
  <c r="P35" i="29"/>
  <c r="O35" i="29"/>
  <c r="N35" i="29"/>
  <c r="M35" i="29"/>
  <c r="L35" i="29"/>
  <c r="K35" i="29"/>
  <c r="J35" i="29"/>
  <c r="I35" i="29"/>
  <c r="H35" i="29"/>
  <c r="G35" i="29"/>
  <c r="F35" i="29"/>
  <c r="E35" i="29"/>
  <c r="D35" i="29"/>
  <c r="C35" i="29"/>
  <c r="U34" i="29"/>
  <c r="T34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U33" i="29"/>
  <c r="T33" i="29"/>
  <c r="S33" i="29"/>
  <c r="R33" i="29"/>
  <c r="Q33" i="29"/>
  <c r="P33" i="29"/>
  <c r="O33" i="29"/>
  <c r="N33" i="29"/>
  <c r="M33" i="29"/>
  <c r="L33" i="29"/>
  <c r="K33" i="29"/>
  <c r="J33" i="29"/>
  <c r="I33" i="29"/>
  <c r="H33" i="29"/>
  <c r="G33" i="29"/>
  <c r="F33" i="29"/>
  <c r="E33" i="29"/>
  <c r="D33" i="29"/>
  <c r="C33" i="29"/>
  <c r="U32" i="29"/>
  <c r="T32" i="29"/>
  <c r="S32" i="29"/>
  <c r="R32" i="29"/>
  <c r="Q32" i="29"/>
  <c r="P32" i="29"/>
  <c r="O32" i="29"/>
  <c r="N32" i="29"/>
  <c r="M32" i="29"/>
  <c r="L32" i="29"/>
  <c r="K32" i="29"/>
  <c r="J32" i="29"/>
  <c r="I32" i="29"/>
  <c r="H32" i="29"/>
  <c r="G32" i="29"/>
  <c r="F32" i="29"/>
  <c r="E32" i="29"/>
  <c r="D32" i="29"/>
  <c r="C32" i="29"/>
  <c r="U31" i="29"/>
  <c r="T31" i="29"/>
  <c r="S31" i="29"/>
  <c r="R31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U30" i="29"/>
  <c r="T30" i="29"/>
  <c r="S30" i="29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C30" i="29"/>
  <c r="U29" i="29"/>
  <c r="T29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U27" i="29"/>
  <c r="T27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U26" i="29"/>
  <c r="T26" i="29"/>
  <c r="S26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U25" i="29"/>
  <c r="T25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U24" i="29"/>
  <c r="T24" i="29"/>
  <c r="S24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U23" i="29"/>
  <c r="T23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U22" i="29"/>
  <c r="T22" i="29"/>
  <c r="S22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D22" i="29"/>
  <c r="C22" i="29"/>
  <c r="U21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D20" i="29"/>
  <c r="C20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C17" i="29"/>
  <c r="U16" i="29"/>
  <c r="T16" i="29"/>
  <c r="S16" i="29"/>
  <c r="R16" i="29"/>
  <c r="Q16" i="29"/>
  <c r="P16" i="29"/>
  <c r="O16" i="29"/>
  <c r="N16" i="29"/>
  <c r="M16" i="29"/>
  <c r="L16" i="29"/>
  <c r="K16" i="29"/>
  <c r="J16" i="29"/>
  <c r="I16" i="29"/>
  <c r="H16" i="29"/>
  <c r="G16" i="29"/>
  <c r="F16" i="29"/>
  <c r="E16" i="29"/>
  <c r="D16" i="29"/>
  <c r="C16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U14" i="29"/>
  <c r="T14" i="29"/>
  <c r="S14" i="29"/>
  <c r="R14" i="29"/>
  <c r="Q14" i="29"/>
  <c r="P14" i="29"/>
  <c r="O14" i="29"/>
  <c r="N14" i="29"/>
  <c r="M14" i="29"/>
  <c r="L14" i="29"/>
  <c r="K14" i="29"/>
  <c r="J14" i="29"/>
  <c r="I14" i="29"/>
  <c r="H14" i="29"/>
  <c r="G14" i="29"/>
  <c r="F14" i="29"/>
  <c r="E14" i="29"/>
  <c r="D14" i="29"/>
  <c r="C14" i="29"/>
  <c r="U13" i="29"/>
  <c r="T13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U12" i="29"/>
  <c r="T12" i="29"/>
  <c r="S12" i="29"/>
  <c r="R12" i="29"/>
  <c r="Q12" i="29"/>
  <c r="P12" i="29"/>
  <c r="O12" i="29"/>
  <c r="N12" i="29"/>
  <c r="M12" i="29"/>
  <c r="L12" i="29"/>
  <c r="K12" i="29"/>
  <c r="J12" i="29"/>
  <c r="I12" i="29"/>
  <c r="H12" i="29"/>
  <c r="G12" i="29"/>
  <c r="F12" i="29"/>
  <c r="E12" i="29"/>
  <c r="D12" i="29"/>
  <c r="C12" i="29"/>
  <c r="U11" i="29"/>
  <c r="T11" i="29"/>
  <c r="S11" i="29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U10" i="29"/>
  <c r="T10" i="29"/>
  <c r="S10" i="29"/>
  <c r="R10" i="29"/>
  <c r="Q10" i="29"/>
  <c r="P10" i="29"/>
  <c r="O10" i="29"/>
  <c r="N10" i="29"/>
  <c r="M10" i="29"/>
  <c r="L10" i="29"/>
  <c r="K10" i="29"/>
  <c r="J10" i="29"/>
  <c r="I10" i="29"/>
  <c r="H10" i="29"/>
  <c r="G10" i="29"/>
  <c r="F10" i="29"/>
  <c r="E10" i="29"/>
  <c r="D10" i="29"/>
  <c r="C10" i="29"/>
  <c r="U9" i="29"/>
  <c r="T9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C9" i="29"/>
  <c r="U8" i="29"/>
  <c r="T8" i="29"/>
  <c r="S8" i="29"/>
  <c r="R8" i="29"/>
  <c r="Q8" i="29"/>
  <c r="P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C7" i="29"/>
  <c r="D7" i="29"/>
  <c r="T42" i="28"/>
  <c r="R42" i="28"/>
  <c r="P42" i="28"/>
  <c r="O42" i="28"/>
  <c r="M42" i="28"/>
  <c r="J42" i="28"/>
  <c r="H42" i="28"/>
  <c r="F42" i="28"/>
  <c r="E42" i="28"/>
  <c r="C42" i="28"/>
  <c r="V37" i="28"/>
  <c r="U37" i="28"/>
  <c r="T37" i="28"/>
  <c r="S37" i="28"/>
  <c r="R37" i="28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V36" i="28"/>
  <c r="U36" i="28"/>
  <c r="T36" i="28"/>
  <c r="S36" i="28"/>
  <c r="R36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C36" i="28"/>
  <c r="V35" i="28"/>
  <c r="U35" i="28"/>
  <c r="T35" i="28"/>
  <c r="S35" i="28"/>
  <c r="R35" i="28"/>
  <c r="Q35" i="28"/>
  <c r="P35" i="28"/>
  <c r="O35" i="28"/>
  <c r="N35" i="28"/>
  <c r="M35" i="28"/>
  <c r="L35" i="28"/>
  <c r="K35" i="28"/>
  <c r="J35" i="28"/>
  <c r="I35" i="28"/>
  <c r="H35" i="28"/>
  <c r="G35" i="28"/>
  <c r="F35" i="28"/>
  <c r="E35" i="28"/>
  <c r="D35" i="28"/>
  <c r="C35" i="28"/>
  <c r="V34" i="28"/>
  <c r="U34" i="28"/>
  <c r="T34" i="28"/>
  <c r="S34" i="28"/>
  <c r="R34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C34" i="28"/>
  <c r="V33" i="28"/>
  <c r="U33" i="28"/>
  <c r="T33" i="28"/>
  <c r="S33" i="28"/>
  <c r="R33" i="28"/>
  <c r="Q33" i="28"/>
  <c r="P33" i="28"/>
  <c r="O33" i="28"/>
  <c r="N33" i="28"/>
  <c r="M33" i="28"/>
  <c r="L33" i="28"/>
  <c r="K33" i="28"/>
  <c r="J33" i="28"/>
  <c r="I33" i="28"/>
  <c r="H33" i="28"/>
  <c r="G33" i="28"/>
  <c r="F33" i="28"/>
  <c r="E33" i="28"/>
  <c r="D33" i="28"/>
  <c r="C33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C32" i="28"/>
  <c r="V31" i="28"/>
  <c r="U31" i="28"/>
  <c r="T31" i="28"/>
  <c r="S31" i="28"/>
  <c r="R31" i="28"/>
  <c r="Q31" i="28"/>
  <c r="P31" i="28"/>
  <c r="O31" i="28"/>
  <c r="N31" i="28"/>
  <c r="M31" i="28"/>
  <c r="L31" i="28"/>
  <c r="K31" i="28"/>
  <c r="J31" i="28"/>
  <c r="I31" i="28"/>
  <c r="H31" i="28"/>
  <c r="G31" i="28"/>
  <c r="F31" i="28"/>
  <c r="E31" i="28"/>
  <c r="D31" i="28"/>
  <c r="C31" i="28"/>
  <c r="V30" i="28"/>
  <c r="U30" i="28"/>
  <c r="T30" i="28"/>
  <c r="S30" i="28"/>
  <c r="R30" i="28"/>
  <c r="Q30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D30" i="28"/>
  <c r="C30" i="28"/>
  <c r="V29" i="28"/>
  <c r="U29" i="28"/>
  <c r="T29" i="28"/>
  <c r="S29" i="28"/>
  <c r="R29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E29" i="28"/>
  <c r="D29" i="28"/>
  <c r="C29" i="28"/>
  <c r="V28" i="28"/>
  <c r="U28" i="28"/>
  <c r="T28" i="28"/>
  <c r="S28" i="28"/>
  <c r="R28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C28" i="28"/>
  <c r="V27" i="28"/>
  <c r="U27" i="28"/>
  <c r="T27" i="28"/>
  <c r="S27" i="28"/>
  <c r="R27" i="28"/>
  <c r="Q27" i="28"/>
  <c r="P27" i="28"/>
  <c r="O27" i="28"/>
  <c r="N27" i="28"/>
  <c r="M27" i="28"/>
  <c r="L27" i="28"/>
  <c r="K27" i="28"/>
  <c r="J27" i="28"/>
  <c r="I27" i="28"/>
  <c r="H27" i="28"/>
  <c r="G27" i="28"/>
  <c r="F27" i="28"/>
  <c r="E27" i="28"/>
  <c r="D27" i="28"/>
  <c r="C27" i="28"/>
  <c r="V26" i="28"/>
  <c r="U26" i="28"/>
  <c r="T26" i="28"/>
  <c r="S26" i="28"/>
  <c r="R26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C26" i="28"/>
  <c r="V25" i="28"/>
  <c r="U25" i="28"/>
  <c r="T25" i="28"/>
  <c r="S25" i="28"/>
  <c r="R25" i="28"/>
  <c r="Q25" i="28"/>
  <c r="P25" i="28"/>
  <c r="O25" i="28"/>
  <c r="N25" i="28"/>
  <c r="M25" i="28"/>
  <c r="L25" i="28"/>
  <c r="K25" i="28"/>
  <c r="J25" i="28"/>
  <c r="I25" i="28"/>
  <c r="H25" i="28"/>
  <c r="G25" i="28"/>
  <c r="F25" i="28"/>
  <c r="E25" i="28"/>
  <c r="D25" i="28"/>
  <c r="C25" i="28"/>
  <c r="V24" i="28"/>
  <c r="U24" i="28"/>
  <c r="T24" i="28"/>
  <c r="S24" i="28"/>
  <c r="R24" i="28"/>
  <c r="Q24" i="28"/>
  <c r="P24" i="28"/>
  <c r="O24" i="28"/>
  <c r="N24" i="28"/>
  <c r="M24" i="28"/>
  <c r="L24" i="28"/>
  <c r="K24" i="28"/>
  <c r="J24" i="28"/>
  <c r="I24" i="28"/>
  <c r="H24" i="28"/>
  <c r="G24" i="28"/>
  <c r="F24" i="28"/>
  <c r="E24" i="28"/>
  <c r="D24" i="28"/>
  <c r="C24" i="28"/>
  <c r="V23" i="28"/>
  <c r="U23" i="28"/>
  <c r="T23" i="28"/>
  <c r="S23" i="28"/>
  <c r="R23" i="28"/>
  <c r="Q23" i="28"/>
  <c r="P23" i="28"/>
  <c r="O23" i="28"/>
  <c r="N23" i="28"/>
  <c r="M23" i="28"/>
  <c r="L23" i="28"/>
  <c r="K23" i="28"/>
  <c r="J23" i="28"/>
  <c r="I23" i="28"/>
  <c r="H23" i="28"/>
  <c r="G23" i="28"/>
  <c r="F23" i="28"/>
  <c r="E23" i="28"/>
  <c r="D23" i="28"/>
  <c r="C23" i="28"/>
  <c r="V22" i="28"/>
  <c r="U22" i="28"/>
  <c r="T22" i="28"/>
  <c r="S22" i="28"/>
  <c r="R22" i="28"/>
  <c r="Q22" i="28"/>
  <c r="P22" i="28"/>
  <c r="O22" i="28"/>
  <c r="N22" i="28"/>
  <c r="M22" i="28"/>
  <c r="L22" i="28"/>
  <c r="K22" i="28"/>
  <c r="J22" i="28"/>
  <c r="I22" i="28"/>
  <c r="H22" i="28"/>
  <c r="G22" i="28"/>
  <c r="F22" i="28"/>
  <c r="E22" i="28"/>
  <c r="D22" i="28"/>
  <c r="C22" i="28"/>
  <c r="V21" i="28"/>
  <c r="U21" i="28"/>
  <c r="T21" i="28"/>
  <c r="S21" i="28"/>
  <c r="R21" i="28"/>
  <c r="Q21" i="28"/>
  <c r="P21" i="28"/>
  <c r="O21" i="28"/>
  <c r="N21" i="28"/>
  <c r="M21" i="28"/>
  <c r="L21" i="28"/>
  <c r="K21" i="28"/>
  <c r="J21" i="28"/>
  <c r="I21" i="28"/>
  <c r="H21" i="28"/>
  <c r="G21" i="28"/>
  <c r="F21" i="28"/>
  <c r="E21" i="28"/>
  <c r="D21" i="28"/>
  <c r="C21" i="28"/>
  <c r="V20" i="28"/>
  <c r="U20" i="28"/>
  <c r="T20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V19" i="28"/>
  <c r="U19" i="28"/>
  <c r="T19" i="28"/>
  <c r="S19" i="28"/>
  <c r="R19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V18" i="28"/>
  <c r="U18" i="28"/>
  <c r="T18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C18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C17" i="28"/>
  <c r="V16" i="28"/>
  <c r="U16" i="28"/>
  <c r="T16" i="28"/>
  <c r="S16" i="28"/>
  <c r="R16" i="28"/>
  <c r="Q16" i="28"/>
  <c r="P16" i="28"/>
  <c r="O16" i="28"/>
  <c r="N16" i="28"/>
  <c r="M16" i="28"/>
  <c r="L16" i="28"/>
  <c r="K16" i="28"/>
  <c r="J16" i="28"/>
  <c r="I16" i="28"/>
  <c r="H16" i="28"/>
  <c r="G16" i="28"/>
  <c r="F16" i="28"/>
  <c r="E16" i="28"/>
  <c r="D16" i="28"/>
  <c r="C16" i="28"/>
  <c r="V15" i="28"/>
  <c r="U15" i="28"/>
  <c r="T15" i="28"/>
  <c r="S15" i="28"/>
  <c r="R15" i="28"/>
  <c r="Q15" i="28"/>
  <c r="P15" i="28"/>
  <c r="O15" i="28"/>
  <c r="N15" i="28"/>
  <c r="M15" i="28"/>
  <c r="L15" i="28"/>
  <c r="K15" i="28"/>
  <c r="J15" i="28"/>
  <c r="I15" i="28"/>
  <c r="H15" i="28"/>
  <c r="G15" i="28"/>
  <c r="F15" i="28"/>
  <c r="E15" i="28"/>
  <c r="D15" i="28"/>
  <c r="C15" i="28"/>
  <c r="V14" i="28"/>
  <c r="U14" i="28"/>
  <c r="T14" i="28"/>
  <c r="S14" i="28"/>
  <c r="R14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C14" i="28"/>
  <c r="V13" i="28"/>
  <c r="U13" i="28"/>
  <c r="T13" i="28"/>
  <c r="S13" i="28"/>
  <c r="R13" i="28"/>
  <c r="Q13" i="28"/>
  <c r="P13" i="28"/>
  <c r="O13" i="28"/>
  <c r="N13" i="28"/>
  <c r="M13" i="28"/>
  <c r="L13" i="28"/>
  <c r="K13" i="28"/>
  <c r="J13" i="28"/>
  <c r="I13" i="28"/>
  <c r="H13" i="28"/>
  <c r="G13" i="28"/>
  <c r="F13" i="28"/>
  <c r="E13" i="28"/>
  <c r="D13" i="28"/>
  <c r="C13" i="28"/>
  <c r="V12" i="28"/>
  <c r="U12" i="28"/>
  <c r="T12" i="28"/>
  <c r="S12" i="28"/>
  <c r="R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  <c r="C12" i="28"/>
  <c r="V11" i="28"/>
  <c r="U11" i="28"/>
  <c r="T11" i="28"/>
  <c r="S11" i="28"/>
  <c r="R11" i="28"/>
  <c r="Q11" i="28"/>
  <c r="P11" i="28"/>
  <c r="O11" i="28"/>
  <c r="N11" i="28"/>
  <c r="M11" i="28"/>
  <c r="L11" i="28"/>
  <c r="K11" i="28"/>
  <c r="J11" i="28"/>
  <c r="I11" i="28"/>
  <c r="H11" i="28"/>
  <c r="G11" i="28"/>
  <c r="F11" i="28"/>
  <c r="E11" i="28"/>
  <c r="D11" i="28"/>
  <c r="C11" i="28"/>
  <c r="V10" i="28"/>
  <c r="U10" i="28"/>
  <c r="T10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C10" i="28"/>
  <c r="V9" i="28"/>
  <c r="U9" i="28"/>
  <c r="T9" i="28"/>
  <c r="S9" i="28"/>
  <c r="R9" i="28"/>
  <c r="Q9" i="28"/>
  <c r="P9" i="28"/>
  <c r="O9" i="28"/>
  <c r="N9" i="28"/>
  <c r="M9" i="28"/>
  <c r="L9" i="28"/>
  <c r="K9" i="28"/>
  <c r="J9" i="28"/>
  <c r="I9" i="28"/>
  <c r="H9" i="28"/>
  <c r="G9" i="28"/>
  <c r="F9" i="28"/>
  <c r="E9" i="28"/>
  <c r="D9" i="28"/>
  <c r="C9" i="28"/>
  <c r="V8" i="28"/>
  <c r="U8" i="28"/>
  <c r="T8" i="28"/>
  <c r="S8" i="28"/>
  <c r="R8" i="28"/>
  <c r="Q8" i="28"/>
  <c r="P8" i="28"/>
  <c r="O8" i="28"/>
  <c r="N8" i="28"/>
  <c r="M8" i="28"/>
  <c r="L8" i="28"/>
  <c r="K8" i="28"/>
  <c r="J8" i="28"/>
  <c r="I8" i="28"/>
  <c r="H8" i="28"/>
  <c r="G8" i="28"/>
  <c r="F8" i="28"/>
  <c r="E8" i="28"/>
  <c r="D8" i="28"/>
  <c r="C8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C7" i="28"/>
  <c r="D7" i="28"/>
  <c r="J42" i="27"/>
  <c r="I42" i="27"/>
  <c r="H42" i="27"/>
  <c r="G42" i="27"/>
  <c r="F42" i="27"/>
  <c r="E42" i="27"/>
  <c r="D42" i="27"/>
  <c r="C42" i="27"/>
  <c r="J37" i="27"/>
  <c r="I37" i="27"/>
  <c r="H37" i="27"/>
  <c r="G37" i="27"/>
  <c r="F37" i="27"/>
  <c r="E37" i="27"/>
  <c r="D37" i="27"/>
  <c r="C37" i="27"/>
  <c r="J36" i="27"/>
  <c r="I36" i="27"/>
  <c r="H36" i="27"/>
  <c r="G36" i="27"/>
  <c r="F36" i="27"/>
  <c r="E36" i="27"/>
  <c r="D36" i="27"/>
  <c r="C36" i="27"/>
  <c r="J35" i="27"/>
  <c r="I35" i="27"/>
  <c r="H35" i="27"/>
  <c r="G35" i="27"/>
  <c r="F35" i="27"/>
  <c r="E35" i="27"/>
  <c r="D35" i="27"/>
  <c r="C35" i="27"/>
  <c r="J34" i="27"/>
  <c r="I34" i="27"/>
  <c r="H34" i="27"/>
  <c r="G34" i="27"/>
  <c r="F34" i="27"/>
  <c r="E34" i="27"/>
  <c r="D34" i="27"/>
  <c r="C34" i="27"/>
  <c r="J33" i="27"/>
  <c r="I33" i="27"/>
  <c r="H33" i="27"/>
  <c r="G33" i="27"/>
  <c r="F33" i="27"/>
  <c r="E33" i="27"/>
  <c r="D33" i="27"/>
  <c r="C33" i="27"/>
  <c r="J32" i="27"/>
  <c r="I32" i="27"/>
  <c r="H32" i="27"/>
  <c r="G32" i="27"/>
  <c r="F32" i="27"/>
  <c r="E32" i="27"/>
  <c r="D32" i="27"/>
  <c r="C32" i="27"/>
  <c r="J31" i="27"/>
  <c r="I31" i="27"/>
  <c r="H31" i="27"/>
  <c r="G31" i="27"/>
  <c r="F31" i="27"/>
  <c r="E31" i="27"/>
  <c r="D31" i="27"/>
  <c r="C31" i="27"/>
  <c r="J30" i="27"/>
  <c r="I30" i="27"/>
  <c r="H30" i="27"/>
  <c r="G30" i="27"/>
  <c r="F30" i="27"/>
  <c r="E30" i="27"/>
  <c r="D30" i="27"/>
  <c r="C30" i="27"/>
  <c r="J29" i="27"/>
  <c r="I29" i="27"/>
  <c r="H29" i="27"/>
  <c r="G29" i="27"/>
  <c r="F29" i="27"/>
  <c r="E29" i="27"/>
  <c r="D29" i="27"/>
  <c r="C29" i="27"/>
  <c r="J28" i="27"/>
  <c r="I28" i="27"/>
  <c r="H28" i="27"/>
  <c r="G28" i="27"/>
  <c r="F28" i="27"/>
  <c r="E28" i="27"/>
  <c r="D28" i="27"/>
  <c r="C28" i="27"/>
  <c r="J27" i="27"/>
  <c r="I27" i="27"/>
  <c r="H27" i="27"/>
  <c r="G27" i="27"/>
  <c r="F27" i="27"/>
  <c r="E27" i="27"/>
  <c r="D27" i="27"/>
  <c r="C27" i="27"/>
  <c r="J26" i="27"/>
  <c r="I26" i="27"/>
  <c r="H26" i="27"/>
  <c r="G26" i="27"/>
  <c r="F26" i="27"/>
  <c r="E26" i="27"/>
  <c r="D26" i="27"/>
  <c r="C26" i="27"/>
  <c r="J25" i="27"/>
  <c r="I25" i="27"/>
  <c r="H25" i="27"/>
  <c r="G25" i="27"/>
  <c r="F25" i="27"/>
  <c r="E25" i="27"/>
  <c r="D25" i="27"/>
  <c r="C25" i="27"/>
  <c r="J24" i="27"/>
  <c r="I24" i="27"/>
  <c r="H24" i="27"/>
  <c r="G24" i="27"/>
  <c r="F24" i="27"/>
  <c r="E24" i="27"/>
  <c r="D24" i="27"/>
  <c r="C24" i="27"/>
  <c r="J23" i="27"/>
  <c r="I23" i="27"/>
  <c r="H23" i="27"/>
  <c r="G23" i="27"/>
  <c r="F23" i="27"/>
  <c r="E23" i="27"/>
  <c r="D23" i="27"/>
  <c r="C23" i="27"/>
  <c r="J22" i="27"/>
  <c r="I22" i="27"/>
  <c r="H22" i="27"/>
  <c r="G22" i="27"/>
  <c r="F22" i="27"/>
  <c r="E22" i="27"/>
  <c r="D22" i="27"/>
  <c r="C22" i="27"/>
  <c r="J21" i="27"/>
  <c r="I21" i="27"/>
  <c r="H21" i="27"/>
  <c r="G21" i="27"/>
  <c r="F21" i="27"/>
  <c r="E21" i="27"/>
  <c r="D21" i="27"/>
  <c r="C21" i="27"/>
  <c r="J20" i="27"/>
  <c r="I20" i="27"/>
  <c r="H20" i="27"/>
  <c r="G20" i="27"/>
  <c r="F20" i="27"/>
  <c r="E20" i="27"/>
  <c r="D20" i="27"/>
  <c r="C20" i="27"/>
  <c r="J19" i="27"/>
  <c r="I19" i="27"/>
  <c r="H19" i="27"/>
  <c r="G19" i="27"/>
  <c r="F19" i="27"/>
  <c r="E19" i="27"/>
  <c r="D19" i="27"/>
  <c r="C19" i="27"/>
  <c r="J18" i="27"/>
  <c r="I18" i="27"/>
  <c r="H18" i="27"/>
  <c r="G18" i="27"/>
  <c r="F18" i="27"/>
  <c r="E18" i="27"/>
  <c r="D18" i="27"/>
  <c r="C18" i="27"/>
  <c r="J17" i="27"/>
  <c r="I17" i="27"/>
  <c r="H17" i="27"/>
  <c r="G17" i="27"/>
  <c r="F17" i="27"/>
  <c r="E17" i="27"/>
  <c r="D17" i="27"/>
  <c r="C17" i="27"/>
  <c r="J16" i="27"/>
  <c r="I16" i="27"/>
  <c r="H16" i="27"/>
  <c r="G16" i="27"/>
  <c r="F16" i="27"/>
  <c r="E16" i="27"/>
  <c r="D16" i="27"/>
  <c r="C16" i="27"/>
  <c r="J15" i="27"/>
  <c r="I15" i="27"/>
  <c r="H15" i="27"/>
  <c r="G15" i="27"/>
  <c r="F15" i="27"/>
  <c r="E15" i="27"/>
  <c r="D15" i="27"/>
  <c r="C15" i="27"/>
  <c r="J14" i="27"/>
  <c r="I14" i="27"/>
  <c r="H14" i="27"/>
  <c r="G14" i="27"/>
  <c r="F14" i="27"/>
  <c r="E14" i="27"/>
  <c r="D14" i="27"/>
  <c r="C14" i="27"/>
  <c r="J13" i="27"/>
  <c r="I13" i="27"/>
  <c r="H13" i="27"/>
  <c r="G13" i="27"/>
  <c r="F13" i="27"/>
  <c r="E13" i="27"/>
  <c r="D13" i="27"/>
  <c r="C13" i="27"/>
  <c r="J12" i="27"/>
  <c r="I12" i="27"/>
  <c r="H12" i="27"/>
  <c r="G12" i="27"/>
  <c r="F12" i="27"/>
  <c r="E12" i="27"/>
  <c r="D12" i="27"/>
  <c r="C12" i="27"/>
  <c r="J11" i="27"/>
  <c r="I11" i="27"/>
  <c r="H11" i="27"/>
  <c r="G11" i="27"/>
  <c r="F11" i="27"/>
  <c r="E11" i="27"/>
  <c r="D11" i="27"/>
  <c r="C11" i="27"/>
  <c r="J10" i="27"/>
  <c r="I10" i="27"/>
  <c r="H10" i="27"/>
  <c r="G10" i="27"/>
  <c r="F10" i="27"/>
  <c r="E10" i="27"/>
  <c r="D10" i="27"/>
  <c r="C10" i="27"/>
  <c r="J9" i="27"/>
  <c r="I9" i="27"/>
  <c r="H9" i="27"/>
  <c r="G9" i="27"/>
  <c r="F9" i="27"/>
  <c r="E9" i="27"/>
  <c r="D9" i="27"/>
  <c r="C9" i="27"/>
  <c r="J8" i="27"/>
  <c r="I8" i="27"/>
  <c r="H8" i="27"/>
  <c r="G8" i="27"/>
  <c r="F8" i="27"/>
  <c r="E8" i="27"/>
  <c r="D8" i="27"/>
  <c r="C8" i="27"/>
  <c r="E7" i="27"/>
  <c r="F7" i="27"/>
  <c r="G7" i="27"/>
  <c r="H7" i="27"/>
  <c r="I7" i="27"/>
  <c r="J7" i="27"/>
  <c r="C7" i="27"/>
  <c r="D7" i="27"/>
  <c r="U42" i="25"/>
  <c r="T42" i="25"/>
  <c r="S42" i="25"/>
  <c r="R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B37" i="25"/>
  <c r="AA37" i="25"/>
  <c r="Z37" i="25"/>
  <c r="Y37" i="25"/>
  <c r="X37" i="25"/>
  <c r="W37" i="25"/>
  <c r="V37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D37" i="25"/>
  <c r="C37" i="25"/>
  <c r="AB36" i="25"/>
  <c r="AA36" i="25"/>
  <c r="Z36" i="25"/>
  <c r="Y36" i="25"/>
  <c r="X36" i="25"/>
  <c r="W36" i="25"/>
  <c r="V36" i="25"/>
  <c r="T36" i="25"/>
  <c r="S36" i="25"/>
  <c r="R36" i="25"/>
  <c r="Q36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AB35" i="25"/>
  <c r="AA35" i="25"/>
  <c r="Z35" i="25"/>
  <c r="Y35" i="25"/>
  <c r="X35" i="25"/>
  <c r="W35" i="25"/>
  <c r="V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C35" i="25"/>
  <c r="AB34" i="25"/>
  <c r="AA34" i="25"/>
  <c r="Z34" i="25"/>
  <c r="Y34" i="25"/>
  <c r="X34" i="25"/>
  <c r="W34" i="25"/>
  <c r="V34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  <c r="AB33" i="25"/>
  <c r="AA33" i="25"/>
  <c r="Z33" i="25"/>
  <c r="Y33" i="25"/>
  <c r="X33" i="25"/>
  <c r="W33" i="25"/>
  <c r="V33" i="25"/>
  <c r="T33" i="25"/>
  <c r="S33" i="25"/>
  <c r="R33" i="25"/>
  <c r="Q33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AB32" i="25"/>
  <c r="AA32" i="25"/>
  <c r="Z32" i="25"/>
  <c r="Y32" i="25"/>
  <c r="X32" i="25"/>
  <c r="W32" i="25"/>
  <c r="V32" i="25"/>
  <c r="U32" i="25"/>
  <c r="T32" i="25"/>
  <c r="S32" i="25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B30" i="25"/>
  <c r="AA30" i="25"/>
  <c r="Z30" i="25"/>
  <c r="Y30" i="25"/>
  <c r="X30" i="25"/>
  <c r="W30" i="25"/>
  <c r="V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AB29" i="25"/>
  <c r="AA29" i="25"/>
  <c r="Z29" i="25"/>
  <c r="Y29" i="25"/>
  <c r="X29" i="25"/>
  <c r="W29" i="25"/>
  <c r="V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AB28" i="25"/>
  <c r="AA28" i="25"/>
  <c r="Z28" i="25"/>
  <c r="Y28" i="25"/>
  <c r="X28" i="25"/>
  <c r="W28" i="25"/>
  <c r="V28" i="25"/>
  <c r="T28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AB27" i="25"/>
  <c r="AA27" i="25"/>
  <c r="Z27" i="25"/>
  <c r="Y27" i="25"/>
  <c r="X27" i="25"/>
  <c r="W27" i="25"/>
  <c r="V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AB26" i="25"/>
  <c r="AA26" i="25"/>
  <c r="Z26" i="25"/>
  <c r="Y26" i="25"/>
  <c r="X26" i="25"/>
  <c r="W26" i="25"/>
  <c r="V26" i="25"/>
  <c r="T26" i="25"/>
  <c r="S26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C26" i="25"/>
  <c r="AB25" i="25"/>
  <c r="AA25" i="25"/>
  <c r="Z25" i="25"/>
  <c r="Y25" i="25"/>
  <c r="X25" i="25"/>
  <c r="W25" i="25"/>
  <c r="V25" i="25"/>
  <c r="U25" i="25"/>
  <c r="T25" i="25"/>
  <c r="S25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D25" i="25"/>
  <c r="C25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C24" i="25"/>
  <c r="AB23" i="25"/>
  <c r="AA23" i="25"/>
  <c r="Z23" i="25"/>
  <c r="Y23" i="25"/>
  <c r="X23" i="25"/>
  <c r="W23" i="25"/>
  <c r="V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C23" i="25"/>
  <c r="AB22" i="25"/>
  <c r="AA22" i="25"/>
  <c r="Z22" i="25"/>
  <c r="Y22" i="25"/>
  <c r="X22" i="25"/>
  <c r="W22" i="25"/>
  <c r="V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C22" i="25"/>
  <c r="AB21" i="25"/>
  <c r="AA21" i="25"/>
  <c r="Z21" i="25"/>
  <c r="Y21" i="25"/>
  <c r="X21" i="25"/>
  <c r="W21" i="25"/>
  <c r="V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C21" i="25"/>
  <c r="AB20" i="25"/>
  <c r="AA20" i="25"/>
  <c r="Z20" i="25"/>
  <c r="Y20" i="25"/>
  <c r="X20" i="25"/>
  <c r="W20" i="25"/>
  <c r="V20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C20" i="25"/>
  <c r="AB19" i="25"/>
  <c r="AA19" i="25"/>
  <c r="Z19" i="25"/>
  <c r="Y19" i="25"/>
  <c r="X19" i="25"/>
  <c r="W19" i="25"/>
  <c r="V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C19" i="25"/>
  <c r="AB18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C18" i="25"/>
  <c r="AB17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AB16" i="25"/>
  <c r="AA16" i="25"/>
  <c r="Z16" i="25"/>
  <c r="Y16" i="25"/>
  <c r="X16" i="25"/>
  <c r="W16" i="25"/>
  <c r="V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AB15" i="25"/>
  <c r="AA15" i="25"/>
  <c r="Z15" i="25"/>
  <c r="Y15" i="25"/>
  <c r="X15" i="25"/>
  <c r="W15" i="25"/>
  <c r="V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AB14" i="25"/>
  <c r="AA14" i="25"/>
  <c r="Z14" i="25"/>
  <c r="Y14" i="25"/>
  <c r="X14" i="25"/>
  <c r="W14" i="25"/>
  <c r="V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B13" i="25"/>
  <c r="AA13" i="25"/>
  <c r="Z13" i="25"/>
  <c r="Y13" i="25"/>
  <c r="X13" i="25"/>
  <c r="W13" i="25"/>
  <c r="V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B12" i="25"/>
  <c r="AA12" i="25"/>
  <c r="Z12" i="25"/>
  <c r="Y12" i="25"/>
  <c r="X12" i="25"/>
  <c r="W12" i="25"/>
  <c r="V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AB9" i="25"/>
  <c r="AA9" i="25"/>
  <c r="Z9" i="25"/>
  <c r="Y9" i="25"/>
  <c r="X9" i="25"/>
  <c r="W9" i="25"/>
  <c r="V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AB8" i="25"/>
  <c r="AA8" i="25"/>
  <c r="Z8" i="25"/>
  <c r="Y8" i="25"/>
  <c r="X8" i="25"/>
  <c r="W8" i="25"/>
  <c r="V8" i="25"/>
  <c r="T8" i="25"/>
  <c r="S8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V7" i="25"/>
  <c r="W7" i="25"/>
  <c r="X7" i="25"/>
  <c r="Y7" i="25"/>
  <c r="Z7" i="25"/>
  <c r="AA7" i="25"/>
  <c r="AB7" i="25"/>
  <c r="C7" i="25"/>
  <c r="D7" i="25"/>
  <c r="AC42" i="24"/>
  <c r="AB42" i="24"/>
  <c r="AA42" i="24"/>
  <c r="Z42" i="24"/>
  <c r="Y42" i="24"/>
  <c r="X42" i="24"/>
  <c r="T42" i="24"/>
  <c r="S42" i="24"/>
  <c r="R42" i="24"/>
  <c r="Q42" i="24"/>
  <c r="G42" i="24"/>
  <c r="C42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AC36" i="24"/>
  <c r="AB36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AC34" i="24"/>
  <c r="AB34" i="24"/>
  <c r="AA34" i="24"/>
  <c r="Z34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C34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C32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D29" i="24"/>
  <c r="C29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C27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X7" i="24"/>
  <c r="Y7" i="24"/>
  <c r="Z7" i="24"/>
  <c r="AA7" i="24"/>
  <c r="AB7" i="24"/>
  <c r="AC7" i="24"/>
  <c r="C7" i="24"/>
  <c r="D7" i="24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37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36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D35" i="22"/>
  <c r="C35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34" i="22"/>
  <c r="V33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H33" i="22"/>
  <c r="G33" i="22"/>
  <c r="F33" i="22"/>
  <c r="E33" i="22"/>
  <c r="D33" i="22"/>
  <c r="C33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32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V30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F30" i="22"/>
  <c r="E30" i="22"/>
  <c r="D30" i="22"/>
  <c r="C30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F28" i="22"/>
  <c r="E28" i="22"/>
  <c r="D28" i="22"/>
  <c r="C28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27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26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F25" i="22"/>
  <c r="E25" i="22"/>
  <c r="D25" i="22"/>
  <c r="C25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4" i="22"/>
  <c r="V23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F23" i="22"/>
  <c r="E23" i="22"/>
  <c r="D23" i="22"/>
  <c r="C23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C21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D20" i="22"/>
  <c r="C20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C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D7" i="22"/>
  <c r="Y41" i="21"/>
  <c r="X41" i="21"/>
  <c r="N41" i="21"/>
  <c r="M41" i="21"/>
  <c r="Y40" i="21"/>
  <c r="X40" i="21"/>
  <c r="N40" i="21"/>
  <c r="M40" i="21"/>
  <c r="Y39" i="21"/>
  <c r="X39" i="21"/>
  <c r="N39" i="21"/>
  <c r="M39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C33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Y31" i="21"/>
  <c r="X31" i="21"/>
  <c r="W31" i="21"/>
  <c r="V31" i="21"/>
  <c r="U31" i="21"/>
  <c r="T31" i="21"/>
  <c r="S31" i="21"/>
  <c r="R31" i="21"/>
  <c r="Q31" i="21"/>
  <c r="P31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C31" i="21"/>
  <c r="Y30" i="21"/>
  <c r="X30" i="21"/>
  <c r="W30" i="21"/>
  <c r="V30" i="21"/>
  <c r="U30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F30" i="21"/>
  <c r="E30" i="21"/>
  <c r="D30" i="21"/>
  <c r="C30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D29" i="21"/>
  <c r="C29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D28" i="21"/>
  <c r="C28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D25" i="21"/>
  <c r="C25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D20" i="21"/>
  <c r="C20" i="21"/>
  <c r="Y19" i="21"/>
  <c r="X19" i="21"/>
  <c r="W19" i="21"/>
  <c r="V19" i="21"/>
  <c r="U19" i="21"/>
  <c r="T19" i="21"/>
  <c r="S19" i="21"/>
  <c r="R19" i="21"/>
  <c r="Q19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C19" i="21"/>
  <c r="Y18" i="21"/>
  <c r="X18" i="21"/>
  <c r="W18" i="21"/>
  <c r="V18" i="21"/>
  <c r="U18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D18" i="21"/>
  <c r="C18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D15" i="21"/>
  <c r="C15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M13" i="21"/>
  <c r="L13" i="21"/>
  <c r="K13" i="21"/>
  <c r="J13" i="21"/>
  <c r="I13" i="21"/>
  <c r="H13" i="21"/>
  <c r="G13" i="21"/>
  <c r="F13" i="21"/>
  <c r="E13" i="21"/>
  <c r="D13" i="21"/>
  <c r="C13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D12" i="21"/>
  <c r="C12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10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Y8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Y7" i="21"/>
  <c r="X7" i="21"/>
  <c r="N7" i="21"/>
  <c r="M7" i="21"/>
  <c r="W7" i="21"/>
  <c r="V7" i="21"/>
  <c r="U7" i="21"/>
  <c r="T7" i="21"/>
  <c r="S7" i="21"/>
  <c r="R7" i="21"/>
  <c r="Q7" i="21"/>
  <c r="P7" i="21"/>
  <c r="O7" i="21"/>
  <c r="C7" i="21"/>
  <c r="E7" i="21"/>
  <c r="F7" i="21"/>
  <c r="G7" i="21"/>
  <c r="H7" i="21"/>
  <c r="I7" i="21"/>
  <c r="J7" i="21"/>
  <c r="K7" i="21"/>
  <c r="L7" i="21"/>
  <c r="D7" i="21"/>
  <c r="M41" i="20"/>
  <c r="L41" i="20"/>
  <c r="M40" i="20"/>
  <c r="L40" i="20"/>
  <c r="M39" i="20"/>
  <c r="L39" i="20"/>
  <c r="Y37" i="20"/>
  <c r="X37" i="20"/>
  <c r="W37" i="20"/>
  <c r="V37" i="20"/>
  <c r="U37" i="20"/>
  <c r="T37" i="20"/>
  <c r="S37" i="20"/>
  <c r="R37" i="20"/>
  <c r="Q37" i="20"/>
  <c r="P37" i="20"/>
  <c r="O37" i="20"/>
  <c r="N37" i="20"/>
  <c r="M37" i="20"/>
  <c r="L37" i="20"/>
  <c r="K37" i="20"/>
  <c r="J37" i="20"/>
  <c r="I37" i="20"/>
  <c r="H37" i="20"/>
  <c r="G37" i="20"/>
  <c r="F37" i="20"/>
  <c r="E37" i="20"/>
  <c r="D37" i="20"/>
  <c r="C37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G36" i="20"/>
  <c r="F36" i="20"/>
  <c r="E36" i="20"/>
  <c r="D36" i="20"/>
  <c r="C36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E35" i="20"/>
  <c r="D35" i="20"/>
  <c r="C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M34" i="20"/>
  <c r="L34" i="20"/>
  <c r="K34" i="20"/>
  <c r="J34" i="20"/>
  <c r="I34" i="20"/>
  <c r="H34" i="20"/>
  <c r="G34" i="20"/>
  <c r="F34" i="20"/>
  <c r="E34" i="20"/>
  <c r="D34" i="20"/>
  <c r="C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M33" i="20"/>
  <c r="L33" i="20"/>
  <c r="K33" i="20"/>
  <c r="J33" i="20"/>
  <c r="I33" i="20"/>
  <c r="H33" i="20"/>
  <c r="G33" i="20"/>
  <c r="F33" i="20"/>
  <c r="E33" i="20"/>
  <c r="D33" i="20"/>
  <c r="C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M32" i="20"/>
  <c r="L32" i="20"/>
  <c r="K32" i="20"/>
  <c r="J32" i="20"/>
  <c r="I32" i="20"/>
  <c r="H32" i="20"/>
  <c r="G32" i="20"/>
  <c r="F32" i="20"/>
  <c r="E32" i="20"/>
  <c r="D32" i="20"/>
  <c r="C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M31" i="20"/>
  <c r="L31" i="20"/>
  <c r="K31" i="20"/>
  <c r="J31" i="20"/>
  <c r="I31" i="20"/>
  <c r="H31" i="20"/>
  <c r="G31" i="20"/>
  <c r="F31" i="20"/>
  <c r="E31" i="20"/>
  <c r="D31" i="20"/>
  <c r="C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M30" i="20"/>
  <c r="L30" i="20"/>
  <c r="K30" i="20"/>
  <c r="J30" i="20"/>
  <c r="I30" i="20"/>
  <c r="H30" i="20"/>
  <c r="G30" i="20"/>
  <c r="F30" i="20"/>
  <c r="E30" i="20"/>
  <c r="D30" i="20"/>
  <c r="C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M29" i="20"/>
  <c r="L29" i="20"/>
  <c r="K29" i="20"/>
  <c r="J29" i="20"/>
  <c r="I29" i="20"/>
  <c r="H29" i="20"/>
  <c r="G29" i="20"/>
  <c r="F29" i="20"/>
  <c r="E29" i="20"/>
  <c r="D29" i="20"/>
  <c r="C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G28" i="20"/>
  <c r="F28" i="20"/>
  <c r="E28" i="20"/>
  <c r="D28" i="20"/>
  <c r="C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M27" i="20"/>
  <c r="L27" i="20"/>
  <c r="K27" i="20"/>
  <c r="J27" i="20"/>
  <c r="I27" i="20"/>
  <c r="H27" i="20"/>
  <c r="G27" i="20"/>
  <c r="F27" i="20"/>
  <c r="E27" i="20"/>
  <c r="D27" i="20"/>
  <c r="C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M26" i="20"/>
  <c r="L26" i="20"/>
  <c r="K26" i="20"/>
  <c r="J26" i="20"/>
  <c r="I26" i="20"/>
  <c r="H26" i="20"/>
  <c r="G26" i="20"/>
  <c r="F26" i="20"/>
  <c r="E26" i="20"/>
  <c r="D26" i="20"/>
  <c r="C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5" i="20"/>
  <c r="D25" i="20"/>
  <c r="C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D24" i="20"/>
  <c r="C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C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J22" i="20"/>
  <c r="I22" i="20"/>
  <c r="H22" i="20"/>
  <c r="G22" i="20"/>
  <c r="F22" i="20"/>
  <c r="E22" i="20"/>
  <c r="D22" i="20"/>
  <c r="C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M21" i="20"/>
  <c r="L21" i="20"/>
  <c r="K21" i="20"/>
  <c r="J21" i="20"/>
  <c r="I21" i="20"/>
  <c r="H21" i="20"/>
  <c r="G21" i="20"/>
  <c r="F21" i="20"/>
  <c r="E21" i="20"/>
  <c r="D21" i="20"/>
  <c r="C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M20" i="20"/>
  <c r="L20" i="20"/>
  <c r="K20" i="20"/>
  <c r="J20" i="20"/>
  <c r="I20" i="20"/>
  <c r="H20" i="20"/>
  <c r="G20" i="20"/>
  <c r="F20" i="20"/>
  <c r="E20" i="20"/>
  <c r="D20" i="20"/>
  <c r="C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M19" i="20"/>
  <c r="L19" i="20"/>
  <c r="K19" i="20"/>
  <c r="J19" i="20"/>
  <c r="I19" i="20"/>
  <c r="H19" i="20"/>
  <c r="G19" i="20"/>
  <c r="F19" i="20"/>
  <c r="E19" i="20"/>
  <c r="D19" i="20"/>
  <c r="C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M18" i="20"/>
  <c r="L18" i="20"/>
  <c r="K18" i="20"/>
  <c r="J18" i="20"/>
  <c r="I18" i="20"/>
  <c r="H18" i="20"/>
  <c r="G18" i="20"/>
  <c r="F18" i="20"/>
  <c r="E18" i="20"/>
  <c r="D18" i="20"/>
  <c r="C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G14" i="20"/>
  <c r="F14" i="20"/>
  <c r="E14" i="20"/>
  <c r="D14" i="20"/>
  <c r="C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M13" i="20"/>
  <c r="L13" i="20"/>
  <c r="K13" i="20"/>
  <c r="J13" i="20"/>
  <c r="I13" i="20"/>
  <c r="H13" i="20"/>
  <c r="G13" i="20"/>
  <c r="F13" i="20"/>
  <c r="E13" i="20"/>
  <c r="D13" i="20"/>
  <c r="C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H12" i="20"/>
  <c r="G12" i="20"/>
  <c r="F12" i="20"/>
  <c r="E12" i="20"/>
  <c r="D12" i="20"/>
  <c r="C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C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G10" i="20"/>
  <c r="F10" i="20"/>
  <c r="E10" i="20"/>
  <c r="D10" i="20"/>
  <c r="C10" i="20"/>
  <c r="Y9" i="20"/>
  <c r="X9" i="20"/>
  <c r="W9" i="20"/>
  <c r="V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H9" i="20"/>
  <c r="G9" i="20"/>
  <c r="F9" i="20"/>
  <c r="E9" i="20"/>
  <c r="D9" i="20"/>
  <c r="C9" i="20"/>
  <c r="Y8" i="20"/>
  <c r="X8" i="20"/>
  <c r="W8" i="20"/>
  <c r="V8" i="20"/>
  <c r="U8" i="20"/>
  <c r="T8" i="20"/>
  <c r="S8" i="20"/>
  <c r="R8" i="20"/>
  <c r="Q8" i="20"/>
  <c r="P8" i="20"/>
  <c r="O8" i="20"/>
  <c r="N8" i="20"/>
  <c r="M8" i="20"/>
  <c r="L8" i="20"/>
  <c r="K8" i="20"/>
  <c r="J8" i="20"/>
  <c r="I8" i="20"/>
  <c r="H8" i="20"/>
  <c r="G8" i="20"/>
  <c r="F8" i="20"/>
  <c r="E8" i="20"/>
  <c r="D8" i="20"/>
  <c r="C8" i="20"/>
  <c r="M7" i="20"/>
  <c r="L7" i="20"/>
  <c r="E7" i="20"/>
  <c r="F7" i="20"/>
  <c r="G7" i="20"/>
  <c r="H7" i="20"/>
  <c r="I7" i="20"/>
  <c r="J7" i="20"/>
  <c r="K7" i="20"/>
  <c r="C7" i="20"/>
  <c r="D7" i="20"/>
  <c r="T41" i="19"/>
  <c r="S41" i="19"/>
  <c r="J41" i="19"/>
  <c r="I41" i="19"/>
  <c r="T40" i="19"/>
  <c r="S40" i="19"/>
  <c r="J40" i="19"/>
  <c r="I40" i="19"/>
  <c r="T39" i="19"/>
  <c r="S39" i="19"/>
  <c r="J39" i="19"/>
  <c r="I39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AB36" i="19"/>
  <c r="AA36" i="19"/>
  <c r="Z36" i="19"/>
  <c r="Y36" i="19"/>
  <c r="X36" i="19"/>
  <c r="W36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G36" i="19"/>
  <c r="F36" i="19"/>
  <c r="E36" i="19"/>
  <c r="D36" i="19"/>
  <c r="C36" i="19"/>
  <c r="AB35" i="19"/>
  <c r="AA35" i="19"/>
  <c r="Z35" i="19"/>
  <c r="Y35" i="19"/>
  <c r="X35" i="19"/>
  <c r="W35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G35" i="19"/>
  <c r="F35" i="19"/>
  <c r="E35" i="19"/>
  <c r="D35" i="19"/>
  <c r="C35" i="19"/>
  <c r="AB34" i="19"/>
  <c r="AA34" i="19"/>
  <c r="Z34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G34" i="19"/>
  <c r="F34" i="19"/>
  <c r="E34" i="19"/>
  <c r="D34" i="19"/>
  <c r="C34" i="19"/>
  <c r="AB33" i="19"/>
  <c r="AA33" i="19"/>
  <c r="Z33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G33" i="19"/>
  <c r="F33" i="19"/>
  <c r="E33" i="19"/>
  <c r="D33" i="19"/>
  <c r="C33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F32" i="19"/>
  <c r="E32" i="19"/>
  <c r="D32" i="19"/>
  <c r="C32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AB30" i="19"/>
  <c r="AA30" i="19"/>
  <c r="Z30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G30" i="19"/>
  <c r="F30" i="19"/>
  <c r="E30" i="19"/>
  <c r="D30" i="19"/>
  <c r="C30" i="19"/>
  <c r="AB29" i="19"/>
  <c r="AA29" i="19"/>
  <c r="Z29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G29" i="19"/>
  <c r="F29" i="19"/>
  <c r="E29" i="19"/>
  <c r="D29" i="19"/>
  <c r="C29" i="19"/>
  <c r="AB28" i="19"/>
  <c r="AA28" i="19"/>
  <c r="Z28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D28" i="19"/>
  <c r="C28" i="19"/>
  <c r="AB27" i="19"/>
  <c r="AA27" i="19"/>
  <c r="Z27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G27" i="19"/>
  <c r="F27" i="19"/>
  <c r="E27" i="19"/>
  <c r="D27" i="19"/>
  <c r="C27" i="19"/>
  <c r="AB26" i="19"/>
  <c r="AA26" i="19"/>
  <c r="Z26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G26" i="19"/>
  <c r="F26" i="19"/>
  <c r="E26" i="19"/>
  <c r="D26" i="19"/>
  <c r="C26" i="19"/>
  <c r="AB25" i="19"/>
  <c r="AA25" i="19"/>
  <c r="Z25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G25" i="19"/>
  <c r="F25" i="19"/>
  <c r="E25" i="19"/>
  <c r="D25" i="19"/>
  <c r="C25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F24" i="19"/>
  <c r="E24" i="19"/>
  <c r="D24" i="19"/>
  <c r="C24" i="19"/>
  <c r="AB23" i="19"/>
  <c r="AA23" i="19"/>
  <c r="Z23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G23" i="19"/>
  <c r="F23" i="19"/>
  <c r="E23" i="19"/>
  <c r="D23" i="19"/>
  <c r="C23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F22" i="19"/>
  <c r="E22" i="19"/>
  <c r="D22" i="19"/>
  <c r="C22" i="19"/>
  <c r="AB21" i="19"/>
  <c r="AA21" i="19"/>
  <c r="Z21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AB20" i="19"/>
  <c r="AA20" i="19"/>
  <c r="Z20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AB19" i="19"/>
  <c r="AA19" i="19"/>
  <c r="Z19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C19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AB17" i="19"/>
  <c r="AA17" i="19"/>
  <c r="Z17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G17" i="19"/>
  <c r="F17" i="19"/>
  <c r="E17" i="19"/>
  <c r="D17" i="19"/>
  <c r="C17" i="19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F16" i="19"/>
  <c r="E16" i="19"/>
  <c r="D16" i="19"/>
  <c r="C16" i="19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G14" i="19"/>
  <c r="F14" i="19"/>
  <c r="E14" i="19"/>
  <c r="D14" i="19"/>
  <c r="C14" i="19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C11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C8" i="19"/>
  <c r="T7" i="19"/>
  <c r="S7" i="19"/>
  <c r="J7" i="19"/>
  <c r="I7" i="19"/>
  <c r="C7" i="19"/>
  <c r="AB7" i="19"/>
  <c r="AA7" i="19"/>
  <c r="Z7" i="19"/>
  <c r="Y7" i="19"/>
  <c r="X7" i="19"/>
  <c r="W7" i="19"/>
  <c r="V7" i="19"/>
  <c r="U7" i="19"/>
  <c r="R7" i="19"/>
  <c r="Q7" i="19"/>
  <c r="P7" i="19"/>
  <c r="O7" i="19"/>
  <c r="N7" i="19"/>
  <c r="M7" i="19"/>
  <c r="L7" i="19"/>
  <c r="K7" i="19"/>
  <c r="E7" i="19"/>
  <c r="F7" i="19"/>
  <c r="G7" i="19"/>
  <c r="H7" i="19"/>
  <c r="D7" i="19"/>
  <c r="L41" i="3"/>
  <c r="K41" i="3"/>
  <c r="L40" i="3"/>
  <c r="K40" i="3"/>
  <c r="L39" i="3"/>
  <c r="K39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K7" i="3"/>
  <c r="L7" i="3"/>
  <c r="E7" i="3"/>
  <c r="F7" i="3"/>
  <c r="G7" i="3"/>
  <c r="H7" i="3"/>
  <c r="I7" i="3"/>
  <c r="J7" i="3"/>
  <c r="M7" i="3"/>
  <c r="N7" i="3"/>
  <c r="O7" i="3"/>
  <c r="P7" i="3"/>
  <c r="Q7" i="3"/>
  <c r="R7" i="3"/>
  <c r="S7" i="3"/>
  <c r="C7" i="3"/>
  <c r="D7" i="3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N38" i="31" l="1"/>
  <c r="D38" i="31" s="1"/>
  <c r="O38" i="31"/>
  <c r="E38" i="31" s="1"/>
  <c r="P38" i="31"/>
  <c r="F38" i="31" s="1"/>
  <c r="Q38" i="31"/>
  <c r="G38" i="31" s="1"/>
  <c r="R38" i="31"/>
  <c r="H38" i="31" s="1"/>
  <c r="S38" i="31"/>
  <c r="I38" i="31" s="1"/>
  <c r="T38" i="31"/>
  <c r="J38" i="31" s="1"/>
  <c r="N39" i="31"/>
  <c r="D39" i="31" s="1"/>
  <c r="O39" i="31"/>
  <c r="E39" i="31" s="1"/>
  <c r="P39" i="31"/>
  <c r="F39" i="31" s="1"/>
  <c r="Q39" i="31"/>
  <c r="G39" i="31" s="1"/>
  <c r="R39" i="31"/>
  <c r="H39" i="31" s="1"/>
  <c r="S39" i="31"/>
  <c r="I39" i="31" s="1"/>
  <c r="T39" i="31"/>
  <c r="J39" i="31" s="1"/>
  <c r="N40" i="31"/>
  <c r="D40" i="31" s="1"/>
  <c r="O40" i="31"/>
  <c r="E40" i="31" s="1"/>
  <c r="P40" i="31"/>
  <c r="F40" i="31" s="1"/>
  <c r="Q40" i="31"/>
  <c r="G40" i="31" s="1"/>
  <c r="R40" i="31"/>
  <c r="H40" i="31" s="1"/>
  <c r="S40" i="31"/>
  <c r="I40" i="31" s="1"/>
  <c r="T40" i="31"/>
  <c r="J40" i="31" s="1"/>
  <c r="N41" i="31"/>
  <c r="D41" i="31" s="1"/>
  <c r="O41" i="31"/>
  <c r="E41" i="31" s="1"/>
  <c r="P41" i="31"/>
  <c r="F41" i="31" s="1"/>
  <c r="Q41" i="31"/>
  <c r="G41" i="31" s="1"/>
  <c r="R41" i="31"/>
  <c r="H41" i="31" s="1"/>
  <c r="S41" i="31"/>
  <c r="I41" i="31" s="1"/>
  <c r="T41" i="31"/>
  <c r="J41" i="31" s="1"/>
  <c r="M41" i="31"/>
  <c r="C41" i="31" s="1"/>
  <c r="M40" i="31"/>
  <c r="C40" i="31" s="1"/>
  <c r="M39" i="31"/>
  <c r="C39" i="31" s="1"/>
  <c r="M38" i="31"/>
  <c r="C38" i="31" s="1"/>
  <c r="AE38" i="30"/>
  <c r="F38" i="30" s="1"/>
  <c r="AF38" i="30"/>
  <c r="G38" i="30" s="1"/>
  <c r="AG38" i="30"/>
  <c r="H38" i="30" s="1"/>
  <c r="AH38" i="30"/>
  <c r="I38" i="30" s="1"/>
  <c r="AI38" i="30"/>
  <c r="J38" i="30" s="1"/>
  <c r="AJ38" i="30"/>
  <c r="K38" i="30" s="1"/>
  <c r="AK38" i="30"/>
  <c r="L38" i="30" s="1"/>
  <c r="AL38" i="30"/>
  <c r="M38" i="30" s="1"/>
  <c r="AM38" i="30"/>
  <c r="N38" i="30" s="1"/>
  <c r="AN38" i="30"/>
  <c r="O38" i="30" s="1"/>
  <c r="AO38" i="30"/>
  <c r="P38" i="30" s="1"/>
  <c r="AP38" i="30"/>
  <c r="Q38" i="30" s="1"/>
  <c r="AQ38" i="30"/>
  <c r="R38" i="30" s="1"/>
  <c r="AR38" i="30"/>
  <c r="S38" i="30" s="1"/>
  <c r="AS38" i="30"/>
  <c r="T38" i="30" s="1"/>
  <c r="AT38" i="30"/>
  <c r="U38" i="30" s="1"/>
  <c r="AU38" i="30"/>
  <c r="V38" i="30" s="1"/>
  <c r="AV38" i="30"/>
  <c r="W38" i="30" s="1"/>
  <c r="AW38" i="30"/>
  <c r="X38" i="30" s="1"/>
  <c r="AX38" i="30"/>
  <c r="Y38" i="30" s="1"/>
  <c r="AY38" i="30"/>
  <c r="Z38" i="30" s="1"/>
  <c r="AE39" i="30"/>
  <c r="F39" i="30" s="1"/>
  <c r="AF39" i="30"/>
  <c r="G39" i="30" s="1"/>
  <c r="AG39" i="30"/>
  <c r="H39" i="30" s="1"/>
  <c r="AH39" i="30"/>
  <c r="I39" i="30" s="1"/>
  <c r="AI39" i="30"/>
  <c r="J39" i="30" s="1"/>
  <c r="AJ39" i="30"/>
  <c r="K39" i="30" s="1"/>
  <c r="AK39" i="30"/>
  <c r="L39" i="30" s="1"/>
  <c r="AL39" i="30"/>
  <c r="M39" i="30" s="1"/>
  <c r="AM39" i="30"/>
  <c r="N39" i="30" s="1"/>
  <c r="AN39" i="30"/>
  <c r="O39" i="30" s="1"/>
  <c r="AO39" i="30"/>
  <c r="P39" i="30" s="1"/>
  <c r="AP39" i="30"/>
  <c r="Q39" i="30" s="1"/>
  <c r="AQ39" i="30"/>
  <c r="R39" i="30" s="1"/>
  <c r="AR39" i="30"/>
  <c r="S39" i="30" s="1"/>
  <c r="AS39" i="30"/>
  <c r="T39" i="30" s="1"/>
  <c r="AT39" i="30"/>
  <c r="U39" i="30" s="1"/>
  <c r="AU39" i="30"/>
  <c r="V39" i="30" s="1"/>
  <c r="AV39" i="30"/>
  <c r="W39" i="30" s="1"/>
  <c r="AW39" i="30"/>
  <c r="X39" i="30" s="1"/>
  <c r="AX39" i="30"/>
  <c r="Y39" i="30" s="1"/>
  <c r="AY39" i="30"/>
  <c r="Z39" i="30" s="1"/>
  <c r="AE40" i="30"/>
  <c r="F40" i="30" s="1"/>
  <c r="AF40" i="30"/>
  <c r="G40" i="30" s="1"/>
  <c r="AG40" i="30"/>
  <c r="H40" i="30" s="1"/>
  <c r="AH40" i="30"/>
  <c r="I40" i="30" s="1"/>
  <c r="AI40" i="30"/>
  <c r="J40" i="30" s="1"/>
  <c r="AJ40" i="30"/>
  <c r="K40" i="30" s="1"/>
  <c r="AK40" i="30"/>
  <c r="L40" i="30" s="1"/>
  <c r="AL40" i="30"/>
  <c r="M40" i="30" s="1"/>
  <c r="AM40" i="30"/>
  <c r="N40" i="30" s="1"/>
  <c r="AN40" i="30"/>
  <c r="O40" i="30" s="1"/>
  <c r="AO40" i="30"/>
  <c r="P40" i="30" s="1"/>
  <c r="AP40" i="30"/>
  <c r="Q40" i="30" s="1"/>
  <c r="AQ40" i="30"/>
  <c r="R40" i="30" s="1"/>
  <c r="AR40" i="30"/>
  <c r="S40" i="30" s="1"/>
  <c r="AS40" i="30"/>
  <c r="T40" i="30" s="1"/>
  <c r="AT40" i="30"/>
  <c r="U40" i="30" s="1"/>
  <c r="AU40" i="30"/>
  <c r="V40" i="30" s="1"/>
  <c r="AV40" i="30"/>
  <c r="W40" i="30" s="1"/>
  <c r="AW40" i="30"/>
  <c r="X40" i="30" s="1"/>
  <c r="AX40" i="30"/>
  <c r="Y40" i="30" s="1"/>
  <c r="AY40" i="30"/>
  <c r="Z40" i="30" s="1"/>
  <c r="AE41" i="30"/>
  <c r="F41" i="30" s="1"/>
  <c r="AF41" i="30"/>
  <c r="G41" i="30" s="1"/>
  <c r="AG41" i="30"/>
  <c r="H41" i="30" s="1"/>
  <c r="AH41" i="30"/>
  <c r="I41" i="30" s="1"/>
  <c r="AI41" i="30"/>
  <c r="J41" i="30" s="1"/>
  <c r="AJ41" i="30"/>
  <c r="K41" i="30" s="1"/>
  <c r="AK41" i="30"/>
  <c r="L41" i="30" s="1"/>
  <c r="AL41" i="30"/>
  <c r="M41" i="30" s="1"/>
  <c r="AM41" i="30"/>
  <c r="N41" i="30" s="1"/>
  <c r="AN41" i="30"/>
  <c r="O41" i="30" s="1"/>
  <c r="AO41" i="30"/>
  <c r="P41" i="30" s="1"/>
  <c r="AP41" i="30"/>
  <c r="Q41" i="30" s="1"/>
  <c r="AQ41" i="30"/>
  <c r="R41" i="30" s="1"/>
  <c r="AR41" i="30"/>
  <c r="S41" i="30" s="1"/>
  <c r="AS41" i="30"/>
  <c r="T41" i="30" s="1"/>
  <c r="AT41" i="30"/>
  <c r="U41" i="30" s="1"/>
  <c r="AU41" i="30"/>
  <c r="V41" i="30" s="1"/>
  <c r="AV41" i="30"/>
  <c r="W41" i="30" s="1"/>
  <c r="AW41" i="30"/>
  <c r="X41" i="30" s="1"/>
  <c r="AX41" i="30"/>
  <c r="Y41" i="30" s="1"/>
  <c r="AY41" i="30"/>
  <c r="Z41" i="30" s="1"/>
  <c r="AD41" i="30"/>
  <c r="E41" i="30" s="1"/>
  <c r="AD40" i="30"/>
  <c r="E40" i="30" s="1"/>
  <c r="AD39" i="30"/>
  <c r="E39" i="30" s="1"/>
  <c r="AD38" i="30"/>
  <c r="E38" i="30" s="1"/>
  <c r="AB41" i="30"/>
  <c r="C41" i="30" s="1"/>
  <c r="AB40" i="30"/>
  <c r="C40" i="30" s="1"/>
  <c r="AB39" i="30"/>
  <c r="C39" i="30" s="1"/>
  <c r="AB38" i="30"/>
  <c r="C38" i="30" s="1"/>
  <c r="AC41" i="30"/>
  <c r="D41" i="30" s="1"/>
  <c r="AC40" i="30"/>
  <c r="D40" i="30" s="1"/>
  <c r="AC39" i="30"/>
  <c r="D39" i="30" s="1"/>
  <c r="AV38" i="29"/>
  <c r="AT38" i="29"/>
  <c r="AS38" i="29"/>
  <c r="U38" i="29" s="1"/>
  <c r="AQ38" i="29"/>
  <c r="S38" i="29" s="1"/>
  <c r="AP38" i="29"/>
  <c r="R38" i="29" s="1"/>
  <c r="AN38" i="29"/>
  <c r="P38" i="29" s="1"/>
  <c r="AM38" i="29"/>
  <c r="O38" i="29" s="1"/>
  <c r="AK38" i="29"/>
  <c r="M38" i="29" s="1"/>
  <c r="AJ38" i="29"/>
  <c r="L38" i="29" s="1"/>
  <c r="AH38" i="29"/>
  <c r="J38" i="29" s="1"/>
  <c r="AG38" i="29"/>
  <c r="I38" i="29" s="1"/>
  <c r="AE38" i="29"/>
  <c r="G38" i="29" s="1"/>
  <c r="AD38" i="29"/>
  <c r="F38" i="29" s="1"/>
  <c r="AC38" i="29"/>
  <c r="E38" i="29" s="1"/>
  <c r="AB38" i="29"/>
  <c r="D38" i="29" s="1"/>
  <c r="AB39" i="29"/>
  <c r="D39" i="29" s="1"/>
  <c r="AC39" i="29"/>
  <c r="E39" i="29" s="1"/>
  <c r="AD39" i="29"/>
  <c r="F39" i="29" s="1"/>
  <c r="AE39" i="29"/>
  <c r="G39" i="29" s="1"/>
  <c r="AF39" i="29"/>
  <c r="H39" i="29" s="1"/>
  <c r="AG39" i="29"/>
  <c r="I39" i="29" s="1"/>
  <c r="AH39" i="29"/>
  <c r="J39" i="29" s="1"/>
  <c r="AI39" i="29"/>
  <c r="K39" i="29" s="1"/>
  <c r="AJ39" i="29"/>
  <c r="L39" i="29" s="1"/>
  <c r="AK39" i="29"/>
  <c r="M39" i="29" s="1"/>
  <c r="AL39" i="29"/>
  <c r="N39" i="29" s="1"/>
  <c r="AM39" i="29"/>
  <c r="O39" i="29" s="1"/>
  <c r="AN39" i="29"/>
  <c r="P39" i="29" s="1"/>
  <c r="AO39" i="29"/>
  <c r="Q39" i="29" s="1"/>
  <c r="AP39" i="29"/>
  <c r="R39" i="29" s="1"/>
  <c r="AQ39" i="29"/>
  <c r="S39" i="29" s="1"/>
  <c r="AR39" i="29"/>
  <c r="T39" i="29" s="1"/>
  <c r="AS39" i="29"/>
  <c r="U39" i="29" s="1"/>
  <c r="AT39" i="29"/>
  <c r="AV39" i="29"/>
  <c r="AB40" i="29"/>
  <c r="D40" i="29" s="1"/>
  <c r="AC40" i="29"/>
  <c r="E40" i="29" s="1"/>
  <c r="AD40" i="29"/>
  <c r="F40" i="29" s="1"/>
  <c r="AE40" i="29"/>
  <c r="G40" i="29" s="1"/>
  <c r="AF40" i="29"/>
  <c r="H40" i="29" s="1"/>
  <c r="AG40" i="29"/>
  <c r="I40" i="29" s="1"/>
  <c r="AH40" i="29"/>
  <c r="J40" i="29" s="1"/>
  <c r="AI40" i="29"/>
  <c r="K40" i="29" s="1"/>
  <c r="AJ40" i="29"/>
  <c r="L40" i="29" s="1"/>
  <c r="AK40" i="29"/>
  <c r="M40" i="29" s="1"/>
  <c r="AL40" i="29"/>
  <c r="N40" i="29" s="1"/>
  <c r="AM40" i="29"/>
  <c r="O40" i="29" s="1"/>
  <c r="AN40" i="29"/>
  <c r="P40" i="29" s="1"/>
  <c r="AO40" i="29"/>
  <c r="Q40" i="29" s="1"/>
  <c r="AP40" i="29"/>
  <c r="R40" i="29" s="1"/>
  <c r="AQ40" i="29"/>
  <c r="S40" i="29" s="1"/>
  <c r="AR40" i="29"/>
  <c r="T40" i="29" s="1"/>
  <c r="AS40" i="29"/>
  <c r="U40" i="29" s="1"/>
  <c r="AT40" i="29"/>
  <c r="AV40" i="29"/>
  <c r="AB41" i="29"/>
  <c r="D41" i="29" s="1"/>
  <c r="AC41" i="29"/>
  <c r="E41" i="29" s="1"/>
  <c r="AD41" i="29"/>
  <c r="F41" i="29" s="1"/>
  <c r="AE41" i="29"/>
  <c r="G41" i="29" s="1"/>
  <c r="AF41" i="29"/>
  <c r="H41" i="29" s="1"/>
  <c r="AG41" i="29"/>
  <c r="I41" i="29" s="1"/>
  <c r="AH41" i="29"/>
  <c r="J41" i="29" s="1"/>
  <c r="AI41" i="29"/>
  <c r="K41" i="29" s="1"/>
  <c r="AJ41" i="29"/>
  <c r="L41" i="29" s="1"/>
  <c r="AK41" i="29"/>
  <c r="M41" i="29" s="1"/>
  <c r="AL41" i="29"/>
  <c r="N41" i="29" s="1"/>
  <c r="AM41" i="29"/>
  <c r="O41" i="29" s="1"/>
  <c r="AN41" i="29"/>
  <c r="P41" i="29" s="1"/>
  <c r="AO41" i="29"/>
  <c r="Q41" i="29" s="1"/>
  <c r="AP41" i="29"/>
  <c r="R41" i="29" s="1"/>
  <c r="AQ41" i="29"/>
  <c r="S41" i="29" s="1"/>
  <c r="AR41" i="29"/>
  <c r="T41" i="29" s="1"/>
  <c r="AS41" i="29"/>
  <c r="U41" i="29" s="1"/>
  <c r="AT41" i="29"/>
  <c r="AV41" i="29"/>
  <c r="AA41" i="29"/>
  <c r="C41" i="29" s="1"/>
  <c r="AA40" i="29"/>
  <c r="C40" i="29" s="1"/>
  <c r="AA39" i="29"/>
  <c r="C39" i="29" s="1"/>
  <c r="AA38" i="29"/>
  <c r="C38" i="29" s="1"/>
  <c r="AK41" i="28"/>
  <c r="O41" i="28" s="1"/>
  <c r="AK40" i="28"/>
  <c r="O40" i="28" s="1"/>
  <c r="AK39" i="28"/>
  <c r="O39" i="28" s="1"/>
  <c r="AK38" i="28"/>
  <c r="O38" i="28" s="1"/>
  <c r="AA41" i="28"/>
  <c r="E41" i="28" s="1"/>
  <c r="AA40" i="28"/>
  <c r="E40" i="28" s="1"/>
  <c r="AA39" i="28"/>
  <c r="E39" i="28" s="1"/>
  <c r="AA38" i="28"/>
  <c r="E38" i="28" s="1"/>
  <c r="AR41" i="28"/>
  <c r="V41" i="28" s="1"/>
  <c r="AQ41" i="28"/>
  <c r="U41" i="28" s="1"/>
  <c r="AP41" i="28"/>
  <c r="T41" i="28" s="1"/>
  <c r="AO41" i="28"/>
  <c r="S41" i="28" s="1"/>
  <c r="AN41" i="28"/>
  <c r="R41" i="28" s="1"/>
  <c r="AM41" i="28"/>
  <c r="Q41" i="28" s="1"/>
  <c r="AL41" i="28"/>
  <c r="P41" i="28" s="1"/>
  <c r="AJ41" i="28"/>
  <c r="N41" i="28" s="1"/>
  <c r="AI41" i="28"/>
  <c r="M41" i="28" s="1"/>
  <c r="AH41" i="28"/>
  <c r="L41" i="28" s="1"/>
  <c r="AG41" i="28"/>
  <c r="K41" i="28" s="1"/>
  <c r="AF41" i="28"/>
  <c r="J41" i="28" s="1"/>
  <c r="AE41" i="28"/>
  <c r="I41" i="28" s="1"/>
  <c r="AD41" i="28"/>
  <c r="H41" i="28" s="1"/>
  <c r="AC41" i="28"/>
  <c r="G41" i="28" s="1"/>
  <c r="AB41" i="28"/>
  <c r="F41" i="28" s="1"/>
  <c r="Z41" i="28"/>
  <c r="D41" i="28" s="1"/>
  <c r="Y41" i="28"/>
  <c r="C41" i="28" s="1"/>
  <c r="AR40" i="28"/>
  <c r="V40" i="28" s="1"/>
  <c r="AQ40" i="28"/>
  <c r="U40" i="28" s="1"/>
  <c r="AP40" i="28"/>
  <c r="T40" i="28" s="1"/>
  <c r="AO40" i="28"/>
  <c r="S40" i="28" s="1"/>
  <c r="AN40" i="28"/>
  <c r="R40" i="28" s="1"/>
  <c r="AM40" i="28"/>
  <c r="Q40" i="28" s="1"/>
  <c r="AL40" i="28"/>
  <c r="P40" i="28" s="1"/>
  <c r="AJ40" i="28"/>
  <c r="N40" i="28" s="1"/>
  <c r="AI40" i="28"/>
  <c r="M40" i="28" s="1"/>
  <c r="AH40" i="28"/>
  <c r="L40" i="28" s="1"/>
  <c r="AG40" i="28"/>
  <c r="K40" i="28" s="1"/>
  <c r="AF40" i="28"/>
  <c r="J40" i="28" s="1"/>
  <c r="AE40" i="28"/>
  <c r="I40" i="28" s="1"/>
  <c r="AD40" i="28"/>
  <c r="H40" i="28" s="1"/>
  <c r="AC40" i="28"/>
  <c r="G40" i="28" s="1"/>
  <c r="AB40" i="28"/>
  <c r="F40" i="28" s="1"/>
  <c r="Z40" i="28"/>
  <c r="D40" i="28" s="1"/>
  <c r="Y40" i="28"/>
  <c r="C40" i="28" s="1"/>
  <c r="AR39" i="28"/>
  <c r="V39" i="28" s="1"/>
  <c r="AQ39" i="28"/>
  <c r="U39" i="28" s="1"/>
  <c r="AP39" i="28"/>
  <c r="T39" i="28" s="1"/>
  <c r="AO39" i="28"/>
  <c r="S39" i="28" s="1"/>
  <c r="AN39" i="28"/>
  <c r="R39" i="28" s="1"/>
  <c r="AM39" i="28"/>
  <c r="Q39" i="28" s="1"/>
  <c r="AL39" i="28"/>
  <c r="P39" i="28" s="1"/>
  <c r="AJ39" i="28"/>
  <c r="N39" i="28" s="1"/>
  <c r="AI39" i="28"/>
  <c r="M39" i="28" s="1"/>
  <c r="AH39" i="28"/>
  <c r="L39" i="28" s="1"/>
  <c r="AG39" i="28"/>
  <c r="K39" i="28" s="1"/>
  <c r="AF39" i="28"/>
  <c r="J39" i="28" s="1"/>
  <c r="AE39" i="28"/>
  <c r="I39" i="28" s="1"/>
  <c r="AD39" i="28"/>
  <c r="H39" i="28" s="1"/>
  <c r="AC39" i="28"/>
  <c r="G39" i="28" s="1"/>
  <c r="AB39" i="28"/>
  <c r="F39" i="28" s="1"/>
  <c r="Z39" i="28"/>
  <c r="D39" i="28" s="1"/>
  <c r="Y39" i="28"/>
  <c r="C39" i="28" s="1"/>
  <c r="AP38" i="28"/>
  <c r="T38" i="28" s="1"/>
  <c r="AN38" i="28"/>
  <c r="R38" i="28" s="1"/>
  <c r="AL38" i="28"/>
  <c r="P38" i="28" s="1"/>
  <c r="AI38" i="28"/>
  <c r="M38" i="28" s="1"/>
  <c r="AF38" i="28"/>
  <c r="J38" i="28" s="1"/>
  <c r="AD38" i="28"/>
  <c r="H38" i="28" s="1"/>
  <c r="AB38" i="28"/>
  <c r="F38" i="28" s="1"/>
  <c r="Y38" i="28"/>
  <c r="C38" i="28" s="1"/>
  <c r="N38" i="27"/>
  <c r="D38" i="27" s="1"/>
  <c r="O38" i="27"/>
  <c r="E38" i="27" s="1"/>
  <c r="P38" i="27"/>
  <c r="F38" i="27" s="1"/>
  <c r="Q38" i="27"/>
  <c r="G38" i="27" s="1"/>
  <c r="R38" i="27"/>
  <c r="H38" i="27" s="1"/>
  <c r="S38" i="27"/>
  <c r="I38" i="27" s="1"/>
  <c r="T38" i="27"/>
  <c r="J38" i="27" s="1"/>
  <c r="N39" i="27"/>
  <c r="D39" i="27" s="1"/>
  <c r="O39" i="27"/>
  <c r="E39" i="27" s="1"/>
  <c r="P39" i="27"/>
  <c r="F39" i="27" s="1"/>
  <c r="Q39" i="27"/>
  <c r="G39" i="27" s="1"/>
  <c r="R39" i="27"/>
  <c r="H39" i="27" s="1"/>
  <c r="S39" i="27"/>
  <c r="I39" i="27" s="1"/>
  <c r="T39" i="27"/>
  <c r="J39" i="27" s="1"/>
  <c r="N40" i="27"/>
  <c r="D40" i="27" s="1"/>
  <c r="O40" i="27"/>
  <c r="E40" i="27" s="1"/>
  <c r="P40" i="27"/>
  <c r="F40" i="27" s="1"/>
  <c r="Q40" i="27"/>
  <c r="G40" i="27" s="1"/>
  <c r="R40" i="27"/>
  <c r="H40" i="27" s="1"/>
  <c r="S40" i="27"/>
  <c r="I40" i="27" s="1"/>
  <c r="T40" i="27"/>
  <c r="J40" i="27" s="1"/>
  <c r="N41" i="27"/>
  <c r="D41" i="27" s="1"/>
  <c r="O41" i="27"/>
  <c r="E41" i="27" s="1"/>
  <c r="P41" i="27"/>
  <c r="F41" i="27" s="1"/>
  <c r="Q41" i="27"/>
  <c r="G41" i="27" s="1"/>
  <c r="R41" i="27"/>
  <c r="H41" i="27" s="1"/>
  <c r="S41" i="27"/>
  <c r="I41" i="27" s="1"/>
  <c r="T41" i="27"/>
  <c r="J41" i="27" s="1"/>
  <c r="M41" i="27"/>
  <c r="C41" i="27" s="1"/>
  <c r="M40" i="27"/>
  <c r="C40" i="27" s="1"/>
  <c r="M39" i="27"/>
  <c r="C39" i="27" s="1"/>
  <c r="M38" i="27"/>
  <c r="C38" i="27" s="1"/>
  <c r="BC41" i="25"/>
  <c r="AB41" i="25" s="1"/>
  <c r="BB41" i="25"/>
  <c r="AA41" i="25" s="1"/>
  <c r="BA41" i="25"/>
  <c r="Z41" i="25" s="1"/>
  <c r="AZ41" i="25"/>
  <c r="Y41" i="25" s="1"/>
  <c r="AY41" i="25"/>
  <c r="X41" i="25" s="1"/>
  <c r="AX41" i="25"/>
  <c r="W41" i="25" s="1"/>
  <c r="AW41" i="25"/>
  <c r="V41" i="25" s="1"/>
  <c r="AU41" i="25"/>
  <c r="T41" i="25" s="1"/>
  <c r="AT41" i="25"/>
  <c r="S41" i="25" s="1"/>
  <c r="AS41" i="25"/>
  <c r="R41" i="25" s="1"/>
  <c r="AR41" i="25"/>
  <c r="Q41" i="25" s="1"/>
  <c r="AQ41" i="25"/>
  <c r="P41" i="25" s="1"/>
  <c r="AP41" i="25"/>
  <c r="O41" i="25" s="1"/>
  <c r="AO41" i="25"/>
  <c r="N41" i="25" s="1"/>
  <c r="AN41" i="25"/>
  <c r="M41" i="25" s="1"/>
  <c r="AM41" i="25"/>
  <c r="L41" i="25" s="1"/>
  <c r="AL41" i="25"/>
  <c r="K41" i="25" s="1"/>
  <c r="AK41" i="25"/>
  <c r="J41" i="25" s="1"/>
  <c r="AJ41" i="25"/>
  <c r="I41" i="25" s="1"/>
  <c r="AI41" i="25"/>
  <c r="H41" i="25" s="1"/>
  <c r="AH41" i="25"/>
  <c r="G41" i="25" s="1"/>
  <c r="AG41" i="25"/>
  <c r="F41" i="25" s="1"/>
  <c r="AF41" i="25"/>
  <c r="E41" i="25" s="1"/>
  <c r="AE41" i="25"/>
  <c r="D41" i="25" s="1"/>
  <c r="AD41" i="25"/>
  <c r="C41" i="25" s="1"/>
  <c r="BC40" i="25"/>
  <c r="AB40" i="25" s="1"/>
  <c r="BB40" i="25"/>
  <c r="AA40" i="25" s="1"/>
  <c r="BA40" i="25"/>
  <c r="Z40" i="25" s="1"/>
  <c r="AZ40" i="25"/>
  <c r="Y40" i="25" s="1"/>
  <c r="AY40" i="25"/>
  <c r="X40" i="25" s="1"/>
  <c r="AX40" i="25"/>
  <c r="W40" i="25" s="1"/>
  <c r="AW40" i="25"/>
  <c r="V40" i="25" s="1"/>
  <c r="AU40" i="25"/>
  <c r="T40" i="25" s="1"/>
  <c r="AT40" i="25"/>
  <c r="S40" i="25" s="1"/>
  <c r="AS40" i="25"/>
  <c r="R40" i="25" s="1"/>
  <c r="AR40" i="25"/>
  <c r="Q40" i="25" s="1"/>
  <c r="AQ40" i="25"/>
  <c r="P40" i="25" s="1"/>
  <c r="AP40" i="25"/>
  <c r="O40" i="25" s="1"/>
  <c r="AO40" i="25"/>
  <c r="N40" i="25" s="1"/>
  <c r="AN40" i="25"/>
  <c r="M40" i="25" s="1"/>
  <c r="AM40" i="25"/>
  <c r="L40" i="25" s="1"/>
  <c r="AL40" i="25"/>
  <c r="K40" i="25" s="1"/>
  <c r="AK40" i="25"/>
  <c r="J40" i="25" s="1"/>
  <c r="AJ40" i="25"/>
  <c r="I40" i="25" s="1"/>
  <c r="AI40" i="25"/>
  <c r="H40" i="25" s="1"/>
  <c r="AH40" i="25"/>
  <c r="G40" i="25" s="1"/>
  <c r="AG40" i="25"/>
  <c r="F40" i="25" s="1"/>
  <c r="AF40" i="25"/>
  <c r="E40" i="25" s="1"/>
  <c r="AE40" i="25"/>
  <c r="D40" i="25" s="1"/>
  <c r="AD40" i="25"/>
  <c r="C40" i="25" s="1"/>
  <c r="BC39" i="25"/>
  <c r="AB39" i="25" s="1"/>
  <c r="BB39" i="25"/>
  <c r="AA39" i="25" s="1"/>
  <c r="BA39" i="25"/>
  <c r="Z39" i="25" s="1"/>
  <c r="AZ39" i="25"/>
  <c r="Y39" i="25" s="1"/>
  <c r="AY39" i="25"/>
  <c r="X39" i="25" s="1"/>
  <c r="AX39" i="25"/>
  <c r="W39" i="25" s="1"/>
  <c r="AW39" i="25"/>
  <c r="V39" i="25" s="1"/>
  <c r="AU39" i="25"/>
  <c r="T39" i="25" s="1"/>
  <c r="AT39" i="25"/>
  <c r="S39" i="25" s="1"/>
  <c r="AS39" i="25"/>
  <c r="R39" i="25" s="1"/>
  <c r="AR39" i="25"/>
  <c r="Q39" i="25" s="1"/>
  <c r="AQ39" i="25"/>
  <c r="P39" i="25" s="1"/>
  <c r="AP39" i="25"/>
  <c r="O39" i="25" s="1"/>
  <c r="AO39" i="25"/>
  <c r="N39" i="25" s="1"/>
  <c r="AN39" i="25"/>
  <c r="M39" i="25" s="1"/>
  <c r="AM39" i="25"/>
  <c r="L39" i="25" s="1"/>
  <c r="AL39" i="25"/>
  <c r="K39" i="25" s="1"/>
  <c r="AK39" i="25"/>
  <c r="J39" i="25" s="1"/>
  <c r="AJ39" i="25"/>
  <c r="I39" i="25" s="1"/>
  <c r="AI39" i="25"/>
  <c r="H39" i="25" s="1"/>
  <c r="AH39" i="25"/>
  <c r="G39" i="25" s="1"/>
  <c r="AG39" i="25"/>
  <c r="F39" i="25" s="1"/>
  <c r="AF39" i="25"/>
  <c r="E39" i="25" s="1"/>
  <c r="AE39" i="25"/>
  <c r="D39" i="25" s="1"/>
  <c r="AD39" i="25"/>
  <c r="C39" i="25" s="1"/>
  <c r="AU38" i="25"/>
  <c r="T38" i="25" s="1"/>
  <c r="AT38" i="25"/>
  <c r="S38" i="25" s="1"/>
  <c r="AS38" i="25"/>
  <c r="AV38" i="25" s="1"/>
  <c r="AO38" i="25"/>
  <c r="N38" i="25" s="1"/>
  <c r="AN38" i="25"/>
  <c r="M38" i="25" s="1"/>
  <c r="AM38" i="25"/>
  <c r="L38" i="25" s="1"/>
  <c r="AL38" i="25"/>
  <c r="K38" i="25" s="1"/>
  <c r="AK38" i="25"/>
  <c r="J38" i="25" s="1"/>
  <c r="AJ38" i="25"/>
  <c r="I38" i="25" s="1"/>
  <c r="AI38" i="25"/>
  <c r="H38" i="25" s="1"/>
  <c r="AH38" i="25"/>
  <c r="G38" i="25" s="1"/>
  <c r="AG38" i="25"/>
  <c r="F38" i="25" s="1"/>
  <c r="AF38" i="25"/>
  <c r="E38" i="25" s="1"/>
  <c r="AE38" i="25"/>
  <c r="D38" i="25" s="1"/>
  <c r="AD38" i="25"/>
  <c r="C38" i="25" s="1"/>
  <c r="U37" i="25"/>
  <c r="U36" i="25"/>
  <c r="U35" i="25"/>
  <c r="U34" i="25"/>
  <c r="U33" i="25"/>
  <c r="U30" i="25"/>
  <c r="U29" i="25"/>
  <c r="U28" i="25"/>
  <c r="U27" i="25"/>
  <c r="U26" i="25"/>
  <c r="U23" i="25"/>
  <c r="U22" i="25"/>
  <c r="U21" i="25"/>
  <c r="U20" i="25"/>
  <c r="U19" i="25"/>
  <c r="U16" i="25"/>
  <c r="U15" i="25"/>
  <c r="U14" i="25"/>
  <c r="U13" i="25"/>
  <c r="U12" i="25"/>
  <c r="U9" i="25"/>
  <c r="BB38" i="24"/>
  <c r="Z38" i="24" s="1"/>
  <c r="BC38" i="24"/>
  <c r="AA38" i="24" s="1"/>
  <c r="BD38" i="24"/>
  <c r="AB38" i="24" s="1"/>
  <c r="BE38" i="24"/>
  <c r="AC38" i="24" s="1"/>
  <c r="BA38" i="24"/>
  <c r="Y38" i="24" s="1"/>
  <c r="AZ38" i="24"/>
  <c r="X38" i="24" s="1"/>
  <c r="AV38" i="24"/>
  <c r="T38" i="24" s="1"/>
  <c r="AU38" i="24"/>
  <c r="S38" i="24" s="1"/>
  <c r="AT38" i="24"/>
  <c r="R38" i="24" s="1"/>
  <c r="AS38" i="24"/>
  <c r="Q38" i="24" s="1"/>
  <c r="AI38" i="24"/>
  <c r="G38" i="24" s="1"/>
  <c r="AF39" i="24"/>
  <c r="D39" i="24" s="1"/>
  <c r="AG39" i="24"/>
  <c r="E39" i="24" s="1"/>
  <c r="AH39" i="24"/>
  <c r="F39" i="24" s="1"/>
  <c r="AI39" i="24"/>
  <c r="G39" i="24" s="1"/>
  <c r="AJ39" i="24"/>
  <c r="H39" i="24" s="1"/>
  <c r="AK39" i="24"/>
  <c r="I39" i="24" s="1"/>
  <c r="AL39" i="24"/>
  <c r="J39" i="24" s="1"/>
  <c r="AM39" i="24"/>
  <c r="K39" i="24" s="1"/>
  <c r="AN39" i="24"/>
  <c r="L39" i="24" s="1"/>
  <c r="AO39" i="24"/>
  <c r="M39" i="24" s="1"/>
  <c r="AP39" i="24"/>
  <c r="N39" i="24" s="1"/>
  <c r="AQ39" i="24"/>
  <c r="O39" i="24" s="1"/>
  <c r="AR39" i="24"/>
  <c r="P39" i="24" s="1"/>
  <c r="AS39" i="24"/>
  <c r="Q39" i="24" s="1"/>
  <c r="AT39" i="24"/>
  <c r="R39" i="24" s="1"/>
  <c r="AU39" i="24"/>
  <c r="S39" i="24" s="1"/>
  <c r="AV39" i="24"/>
  <c r="T39" i="24" s="1"/>
  <c r="AW39" i="24"/>
  <c r="U39" i="24" s="1"/>
  <c r="AX39" i="24"/>
  <c r="V39" i="24" s="1"/>
  <c r="AY39" i="24"/>
  <c r="W39" i="24" s="1"/>
  <c r="AZ39" i="24"/>
  <c r="X39" i="24" s="1"/>
  <c r="BA39" i="24"/>
  <c r="Y39" i="24" s="1"/>
  <c r="BB39" i="24"/>
  <c r="Z39" i="24" s="1"/>
  <c r="BC39" i="24"/>
  <c r="AA39" i="24" s="1"/>
  <c r="BD39" i="24"/>
  <c r="AB39" i="24" s="1"/>
  <c r="BE39" i="24"/>
  <c r="AC39" i="24" s="1"/>
  <c r="AF40" i="24"/>
  <c r="D40" i="24" s="1"/>
  <c r="AG40" i="24"/>
  <c r="E40" i="24" s="1"/>
  <c r="AH40" i="24"/>
  <c r="F40" i="24" s="1"/>
  <c r="AI40" i="24"/>
  <c r="G40" i="24" s="1"/>
  <c r="AJ40" i="24"/>
  <c r="H40" i="24" s="1"/>
  <c r="AK40" i="24"/>
  <c r="I40" i="24" s="1"/>
  <c r="AL40" i="24"/>
  <c r="J40" i="24" s="1"/>
  <c r="AM40" i="24"/>
  <c r="K40" i="24" s="1"/>
  <c r="AN40" i="24"/>
  <c r="L40" i="24" s="1"/>
  <c r="AO40" i="24"/>
  <c r="M40" i="24" s="1"/>
  <c r="AP40" i="24"/>
  <c r="N40" i="24" s="1"/>
  <c r="AQ40" i="24"/>
  <c r="O40" i="24" s="1"/>
  <c r="AR40" i="24"/>
  <c r="P40" i="24" s="1"/>
  <c r="AS40" i="24"/>
  <c r="Q40" i="24" s="1"/>
  <c r="AT40" i="24"/>
  <c r="R40" i="24" s="1"/>
  <c r="AU40" i="24"/>
  <c r="S40" i="24" s="1"/>
  <c r="AV40" i="24"/>
  <c r="T40" i="24" s="1"/>
  <c r="AW40" i="24"/>
  <c r="U40" i="24" s="1"/>
  <c r="AX40" i="24"/>
  <c r="V40" i="24" s="1"/>
  <c r="AY40" i="24"/>
  <c r="W40" i="24" s="1"/>
  <c r="AZ40" i="24"/>
  <c r="X40" i="24" s="1"/>
  <c r="BA40" i="24"/>
  <c r="Y40" i="24" s="1"/>
  <c r="BB40" i="24"/>
  <c r="Z40" i="24" s="1"/>
  <c r="BC40" i="24"/>
  <c r="AA40" i="24" s="1"/>
  <c r="BD40" i="24"/>
  <c r="AB40" i="24" s="1"/>
  <c r="BE40" i="24"/>
  <c r="AC40" i="24" s="1"/>
  <c r="AF41" i="24"/>
  <c r="D41" i="24" s="1"/>
  <c r="AG41" i="24"/>
  <c r="E41" i="24" s="1"/>
  <c r="AH41" i="24"/>
  <c r="F41" i="24" s="1"/>
  <c r="AI41" i="24"/>
  <c r="G41" i="24" s="1"/>
  <c r="AJ41" i="24"/>
  <c r="H41" i="24" s="1"/>
  <c r="AK41" i="24"/>
  <c r="I41" i="24" s="1"/>
  <c r="AL41" i="24"/>
  <c r="J41" i="24" s="1"/>
  <c r="AM41" i="24"/>
  <c r="K41" i="24" s="1"/>
  <c r="AN41" i="24"/>
  <c r="L41" i="24" s="1"/>
  <c r="AO41" i="24"/>
  <c r="M41" i="24" s="1"/>
  <c r="AP41" i="24"/>
  <c r="N41" i="24" s="1"/>
  <c r="AQ41" i="24"/>
  <c r="O41" i="24" s="1"/>
  <c r="AR41" i="24"/>
  <c r="P41" i="24" s="1"/>
  <c r="AS41" i="24"/>
  <c r="Q41" i="24" s="1"/>
  <c r="AT41" i="24"/>
  <c r="R41" i="24" s="1"/>
  <c r="AU41" i="24"/>
  <c r="S41" i="24" s="1"/>
  <c r="AV41" i="24"/>
  <c r="T41" i="24" s="1"/>
  <c r="AW41" i="24"/>
  <c r="U41" i="24" s="1"/>
  <c r="AX41" i="24"/>
  <c r="V41" i="24" s="1"/>
  <c r="AY41" i="24"/>
  <c r="W41" i="24" s="1"/>
  <c r="AZ41" i="24"/>
  <c r="X41" i="24" s="1"/>
  <c r="BA41" i="24"/>
  <c r="Y41" i="24" s="1"/>
  <c r="BB41" i="24"/>
  <c r="Z41" i="24" s="1"/>
  <c r="BC41" i="24"/>
  <c r="AA41" i="24" s="1"/>
  <c r="BD41" i="24"/>
  <c r="AB41" i="24" s="1"/>
  <c r="BE41" i="24"/>
  <c r="AC41" i="24" s="1"/>
  <c r="AE41" i="24"/>
  <c r="C41" i="24" s="1"/>
  <c r="AE40" i="24"/>
  <c r="C40" i="24" s="1"/>
  <c r="AE39" i="24"/>
  <c r="C39" i="24" s="1"/>
  <c r="AE38" i="24"/>
  <c r="C38" i="24" s="1"/>
  <c r="AR41" i="22"/>
  <c r="V41" i="22" s="1"/>
  <c r="AQ41" i="22"/>
  <c r="U41" i="22" s="1"/>
  <c r="AP41" i="22"/>
  <c r="T41" i="22" s="1"/>
  <c r="AO41" i="22"/>
  <c r="S41" i="22" s="1"/>
  <c r="AN41" i="22"/>
  <c r="R41" i="22" s="1"/>
  <c r="AM41" i="22"/>
  <c r="Q41" i="22" s="1"/>
  <c r="AL41" i="22"/>
  <c r="P41" i="22" s="1"/>
  <c r="AK41" i="22"/>
  <c r="O41" i="22" s="1"/>
  <c r="AJ41" i="22"/>
  <c r="N41" i="22" s="1"/>
  <c r="AI41" i="22"/>
  <c r="M41" i="22" s="1"/>
  <c r="AH41" i="22"/>
  <c r="L41" i="22" s="1"/>
  <c r="AG41" i="22"/>
  <c r="K41" i="22" s="1"/>
  <c r="AF41" i="22"/>
  <c r="J41" i="22" s="1"/>
  <c r="AE41" i="22"/>
  <c r="I41" i="22" s="1"/>
  <c r="AD41" i="22"/>
  <c r="H41" i="22" s="1"/>
  <c r="AC41" i="22"/>
  <c r="G41" i="22" s="1"/>
  <c r="AB41" i="22"/>
  <c r="F41" i="22" s="1"/>
  <c r="AA41" i="22"/>
  <c r="E41" i="22" s="1"/>
  <c r="Z41" i="22"/>
  <c r="D41" i="22" s="1"/>
  <c r="Y41" i="22"/>
  <c r="C41" i="22" s="1"/>
  <c r="AR40" i="22"/>
  <c r="V40" i="22" s="1"/>
  <c r="AQ40" i="22"/>
  <c r="U40" i="22" s="1"/>
  <c r="AP40" i="22"/>
  <c r="T40" i="22" s="1"/>
  <c r="AO40" i="22"/>
  <c r="S40" i="22" s="1"/>
  <c r="AN40" i="22"/>
  <c r="R40" i="22" s="1"/>
  <c r="AM40" i="22"/>
  <c r="Q40" i="22" s="1"/>
  <c r="AL40" i="22"/>
  <c r="P40" i="22" s="1"/>
  <c r="AK40" i="22"/>
  <c r="O40" i="22" s="1"/>
  <c r="AJ40" i="22"/>
  <c r="N40" i="22" s="1"/>
  <c r="AI40" i="22"/>
  <c r="M40" i="22" s="1"/>
  <c r="AH40" i="22"/>
  <c r="L40" i="22" s="1"/>
  <c r="AG40" i="22"/>
  <c r="K40" i="22" s="1"/>
  <c r="AF40" i="22"/>
  <c r="J40" i="22" s="1"/>
  <c r="AE40" i="22"/>
  <c r="I40" i="22" s="1"/>
  <c r="AD40" i="22"/>
  <c r="H40" i="22" s="1"/>
  <c r="AC40" i="22"/>
  <c r="G40" i="22" s="1"/>
  <c r="AB40" i="22"/>
  <c r="F40" i="22" s="1"/>
  <c r="AA40" i="22"/>
  <c r="E40" i="22" s="1"/>
  <c r="Z40" i="22"/>
  <c r="D40" i="22" s="1"/>
  <c r="Y40" i="22"/>
  <c r="C40" i="22" s="1"/>
  <c r="AR39" i="22"/>
  <c r="V39" i="22" s="1"/>
  <c r="AQ39" i="22"/>
  <c r="U39" i="22" s="1"/>
  <c r="AP39" i="22"/>
  <c r="T39" i="22" s="1"/>
  <c r="AO39" i="22"/>
  <c r="S39" i="22" s="1"/>
  <c r="AN39" i="22"/>
  <c r="R39" i="22" s="1"/>
  <c r="AM39" i="22"/>
  <c r="Q39" i="22" s="1"/>
  <c r="AL39" i="22"/>
  <c r="P39" i="22" s="1"/>
  <c r="AK39" i="22"/>
  <c r="O39" i="22" s="1"/>
  <c r="AJ39" i="22"/>
  <c r="N39" i="22" s="1"/>
  <c r="AI39" i="22"/>
  <c r="M39" i="22" s="1"/>
  <c r="AH39" i="22"/>
  <c r="L39" i="22" s="1"/>
  <c r="AG39" i="22"/>
  <c r="K39" i="22" s="1"/>
  <c r="AF39" i="22"/>
  <c r="J39" i="22" s="1"/>
  <c r="AE39" i="22"/>
  <c r="I39" i="22" s="1"/>
  <c r="AD39" i="22"/>
  <c r="H39" i="22" s="1"/>
  <c r="AC39" i="22"/>
  <c r="G39" i="22" s="1"/>
  <c r="AB39" i="22"/>
  <c r="F39" i="22" s="1"/>
  <c r="AA39" i="22"/>
  <c r="E39" i="22" s="1"/>
  <c r="Z39" i="22"/>
  <c r="D39" i="22" s="1"/>
  <c r="Y39" i="22"/>
  <c r="C39" i="22" s="1"/>
  <c r="AV41" i="21"/>
  <c r="W41" i="21" s="1"/>
  <c r="AU41" i="21"/>
  <c r="V41" i="21" s="1"/>
  <c r="AT41" i="21"/>
  <c r="U41" i="21" s="1"/>
  <c r="AS41" i="21"/>
  <c r="T41" i="21" s="1"/>
  <c r="AR41" i="21"/>
  <c r="S41" i="21" s="1"/>
  <c r="AQ41" i="21"/>
  <c r="R41" i="21" s="1"/>
  <c r="AP41" i="21"/>
  <c r="Q41" i="21" s="1"/>
  <c r="AO41" i="21"/>
  <c r="P41" i="21" s="1"/>
  <c r="AN41" i="21"/>
  <c r="O41" i="21" s="1"/>
  <c r="AV40" i="21"/>
  <c r="W40" i="21" s="1"/>
  <c r="AU40" i="21"/>
  <c r="V40" i="21" s="1"/>
  <c r="AT40" i="21"/>
  <c r="U40" i="21" s="1"/>
  <c r="AS40" i="21"/>
  <c r="T40" i="21" s="1"/>
  <c r="AR40" i="21"/>
  <c r="S40" i="21" s="1"/>
  <c r="AQ40" i="21"/>
  <c r="R40" i="21" s="1"/>
  <c r="AP40" i="21"/>
  <c r="Q40" i="21" s="1"/>
  <c r="AO40" i="21"/>
  <c r="P40" i="21" s="1"/>
  <c r="AN40" i="21"/>
  <c r="O40" i="21" s="1"/>
  <c r="AV39" i="21"/>
  <c r="W39" i="21" s="1"/>
  <c r="AU39" i="21"/>
  <c r="V39" i="21" s="1"/>
  <c r="AT39" i="21"/>
  <c r="U39" i="21" s="1"/>
  <c r="AS39" i="21"/>
  <c r="T39" i="21" s="1"/>
  <c r="AR39" i="21"/>
  <c r="S39" i="21" s="1"/>
  <c r="AQ39" i="21"/>
  <c r="R39" i="21" s="1"/>
  <c r="AP39" i="21"/>
  <c r="Q39" i="21" s="1"/>
  <c r="AO39" i="21"/>
  <c r="P39" i="21" s="1"/>
  <c r="AN39" i="21"/>
  <c r="O39" i="21" s="1"/>
  <c r="AC39" i="21"/>
  <c r="D39" i="21" s="1"/>
  <c r="AD39" i="21"/>
  <c r="E39" i="21" s="1"/>
  <c r="AE39" i="21"/>
  <c r="F39" i="21" s="1"/>
  <c r="AF39" i="21"/>
  <c r="G39" i="21" s="1"/>
  <c r="AG39" i="21"/>
  <c r="H39" i="21" s="1"/>
  <c r="AH39" i="21"/>
  <c r="I39" i="21" s="1"/>
  <c r="AI39" i="21"/>
  <c r="J39" i="21" s="1"/>
  <c r="AJ39" i="21"/>
  <c r="K39" i="21" s="1"/>
  <c r="AK39" i="21"/>
  <c r="L39" i="21" s="1"/>
  <c r="AC40" i="21"/>
  <c r="D40" i="21" s="1"/>
  <c r="AD40" i="21"/>
  <c r="E40" i="21" s="1"/>
  <c r="AE40" i="21"/>
  <c r="F40" i="21" s="1"/>
  <c r="AF40" i="21"/>
  <c r="G40" i="21" s="1"/>
  <c r="AG40" i="21"/>
  <c r="H40" i="21" s="1"/>
  <c r="AH40" i="21"/>
  <c r="I40" i="21" s="1"/>
  <c r="AI40" i="21"/>
  <c r="J40" i="21" s="1"/>
  <c r="AJ40" i="21"/>
  <c r="K40" i="21" s="1"/>
  <c r="AK40" i="21"/>
  <c r="L40" i="21" s="1"/>
  <c r="AC41" i="21"/>
  <c r="D41" i="21" s="1"/>
  <c r="AD41" i="21"/>
  <c r="E41" i="21" s="1"/>
  <c r="AE41" i="21"/>
  <c r="F41" i="21" s="1"/>
  <c r="AF41" i="21"/>
  <c r="G41" i="21" s="1"/>
  <c r="AG41" i="21"/>
  <c r="H41" i="21" s="1"/>
  <c r="AH41" i="21"/>
  <c r="I41" i="21" s="1"/>
  <c r="AI41" i="21"/>
  <c r="J41" i="21" s="1"/>
  <c r="AJ41" i="21"/>
  <c r="K41" i="21" s="1"/>
  <c r="AK41" i="21"/>
  <c r="L41" i="21" s="1"/>
  <c r="AB41" i="21"/>
  <c r="C41" i="21" s="1"/>
  <c r="AB40" i="21"/>
  <c r="C40" i="21" s="1"/>
  <c r="AB39" i="21"/>
  <c r="C39" i="21" s="1"/>
  <c r="AB38" i="21"/>
  <c r="C38" i="21" s="1"/>
  <c r="Y7" i="20"/>
  <c r="X7" i="20"/>
  <c r="W7" i="20"/>
  <c r="V7" i="20"/>
  <c r="U7" i="20"/>
  <c r="T7" i="20"/>
  <c r="S7" i="20"/>
  <c r="R7" i="20"/>
  <c r="Q7" i="20"/>
  <c r="P7" i="20"/>
  <c r="O7" i="20"/>
  <c r="N7" i="20"/>
  <c r="AX41" i="20"/>
  <c r="Y41" i="20" s="1"/>
  <c r="AW41" i="20"/>
  <c r="X41" i="20" s="1"/>
  <c r="AV41" i="20"/>
  <c r="W41" i="20" s="1"/>
  <c r="AU41" i="20"/>
  <c r="V41" i="20" s="1"/>
  <c r="AT41" i="20"/>
  <c r="U41" i="20" s="1"/>
  <c r="AS41" i="20"/>
  <c r="T41" i="20" s="1"/>
  <c r="AR41" i="20"/>
  <c r="S41" i="20" s="1"/>
  <c r="AQ41" i="20"/>
  <c r="R41" i="20" s="1"/>
  <c r="AP41" i="20"/>
  <c r="Q41" i="20" s="1"/>
  <c r="AO41" i="20"/>
  <c r="P41" i="20" s="1"/>
  <c r="AN41" i="20"/>
  <c r="O41" i="20" s="1"/>
  <c r="AM41" i="20"/>
  <c r="N41" i="20" s="1"/>
  <c r="AX40" i="20"/>
  <c r="Y40" i="20" s="1"/>
  <c r="AW40" i="20"/>
  <c r="X40" i="20" s="1"/>
  <c r="AV40" i="20"/>
  <c r="W40" i="20" s="1"/>
  <c r="AU40" i="20"/>
  <c r="V40" i="20" s="1"/>
  <c r="AT40" i="20"/>
  <c r="U40" i="20" s="1"/>
  <c r="AS40" i="20"/>
  <c r="T40" i="20" s="1"/>
  <c r="AR40" i="20"/>
  <c r="S40" i="20" s="1"/>
  <c r="AQ40" i="20"/>
  <c r="R40" i="20" s="1"/>
  <c r="AP40" i="20"/>
  <c r="Q40" i="20" s="1"/>
  <c r="AO40" i="20"/>
  <c r="P40" i="20" s="1"/>
  <c r="AN40" i="20"/>
  <c r="O40" i="20" s="1"/>
  <c r="AM40" i="20"/>
  <c r="N40" i="20" s="1"/>
  <c r="AX39" i="20"/>
  <c r="Y39" i="20" s="1"/>
  <c r="AW39" i="20"/>
  <c r="X39" i="20" s="1"/>
  <c r="AV39" i="20"/>
  <c r="W39" i="20" s="1"/>
  <c r="AU39" i="20"/>
  <c r="V39" i="20" s="1"/>
  <c r="AT39" i="20"/>
  <c r="U39" i="20" s="1"/>
  <c r="AS39" i="20"/>
  <c r="T39" i="20" s="1"/>
  <c r="AR39" i="20"/>
  <c r="S39" i="20" s="1"/>
  <c r="AQ39" i="20"/>
  <c r="R39" i="20" s="1"/>
  <c r="AP39" i="20"/>
  <c r="Q39" i="20" s="1"/>
  <c r="AO39" i="20"/>
  <c r="P39" i="20" s="1"/>
  <c r="AN39" i="20"/>
  <c r="O39" i="20" s="1"/>
  <c r="AM39" i="20"/>
  <c r="N39" i="20" s="1"/>
  <c r="AC39" i="20"/>
  <c r="D39" i="20" s="1"/>
  <c r="AD39" i="20"/>
  <c r="E39" i="20" s="1"/>
  <c r="AE39" i="20"/>
  <c r="F39" i="20" s="1"/>
  <c r="AF39" i="20"/>
  <c r="G39" i="20" s="1"/>
  <c r="AG39" i="20"/>
  <c r="H39" i="20" s="1"/>
  <c r="AH39" i="20"/>
  <c r="I39" i="20" s="1"/>
  <c r="AI39" i="20"/>
  <c r="J39" i="20" s="1"/>
  <c r="AJ39" i="20"/>
  <c r="K39" i="20" s="1"/>
  <c r="AC40" i="20"/>
  <c r="D40" i="20" s="1"/>
  <c r="AD40" i="20"/>
  <c r="E40" i="20" s="1"/>
  <c r="AE40" i="20"/>
  <c r="F40" i="20" s="1"/>
  <c r="AF40" i="20"/>
  <c r="G40" i="20" s="1"/>
  <c r="AG40" i="20"/>
  <c r="H40" i="20" s="1"/>
  <c r="AH40" i="20"/>
  <c r="I40" i="20" s="1"/>
  <c r="AI40" i="20"/>
  <c r="J40" i="20" s="1"/>
  <c r="AJ40" i="20"/>
  <c r="K40" i="20" s="1"/>
  <c r="AC41" i="20"/>
  <c r="D41" i="20" s="1"/>
  <c r="AD41" i="20"/>
  <c r="E41" i="20" s="1"/>
  <c r="AE41" i="20"/>
  <c r="F41" i="20" s="1"/>
  <c r="AF41" i="20"/>
  <c r="G41" i="20" s="1"/>
  <c r="AG41" i="20"/>
  <c r="H41" i="20" s="1"/>
  <c r="AH41" i="20"/>
  <c r="I41" i="20" s="1"/>
  <c r="AI41" i="20"/>
  <c r="J41" i="20" s="1"/>
  <c r="AJ41" i="20"/>
  <c r="K41" i="20" s="1"/>
  <c r="AB41" i="20"/>
  <c r="C41" i="20" s="1"/>
  <c r="AB40" i="20"/>
  <c r="C40" i="20" s="1"/>
  <c r="AB39" i="20"/>
  <c r="C39" i="20" s="1"/>
  <c r="AB38" i="20"/>
  <c r="C38" i="20" s="1"/>
  <c r="AE39" i="19"/>
  <c r="D39" i="19" s="1"/>
  <c r="AF39" i="19"/>
  <c r="E39" i="19" s="1"/>
  <c r="AG39" i="19"/>
  <c r="F39" i="19" s="1"/>
  <c r="AH39" i="19"/>
  <c r="G39" i="19" s="1"/>
  <c r="AI39" i="19"/>
  <c r="H39" i="19" s="1"/>
  <c r="AL39" i="19"/>
  <c r="K39" i="19" s="1"/>
  <c r="AM39" i="19"/>
  <c r="L39" i="19" s="1"/>
  <c r="AN39" i="19"/>
  <c r="M39" i="19" s="1"/>
  <c r="AO39" i="19"/>
  <c r="N39" i="19" s="1"/>
  <c r="AP39" i="19"/>
  <c r="O39" i="19" s="1"/>
  <c r="AQ39" i="19"/>
  <c r="P39" i="19" s="1"/>
  <c r="AR39" i="19"/>
  <c r="Q39" i="19" s="1"/>
  <c r="AS39" i="19"/>
  <c r="R39" i="19" s="1"/>
  <c r="AV39" i="19"/>
  <c r="U39" i="19" s="1"/>
  <c r="AW39" i="19"/>
  <c r="V39" i="19" s="1"/>
  <c r="AX39" i="19"/>
  <c r="W39" i="19" s="1"/>
  <c r="AY39" i="19"/>
  <c r="X39" i="19" s="1"/>
  <c r="AZ39" i="19"/>
  <c r="Y39" i="19" s="1"/>
  <c r="BA39" i="19"/>
  <c r="Z39" i="19" s="1"/>
  <c r="BB39" i="19"/>
  <c r="AA39" i="19" s="1"/>
  <c r="BC39" i="19"/>
  <c r="AB39" i="19" s="1"/>
  <c r="AE40" i="19"/>
  <c r="D40" i="19" s="1"/>
  <c r="AF40" i="19"/>
  <c r="E40" i="19" s="1"/>
  <c r="AG40" i="19"/>
  <c r="F40" i="19" s="1"/>
  <c r="AH40" i="19"/>
  <c r="G40" i="19" s="1"/>
  <c r="AI40" i="19"/>
  <c r="H40" i="19" s="1"/>
  <c r="AL40" i="19"/>
  <c r="K40" i="19" s="1"/>
  <c r="AM40" i="19"/>
  <c r="L40" i="19" s="1"/>
  <c r="AN40" i="19"/>
  <c r="M40" i="19" s="1"/>
  <c r="AO40" i="19"/>
  <c r="N40" i="19" s="1"/>
  <c r="AP40" i="19"/>
  <c r="O40" i="19" s="1"/>
  <c r="AQ40" i="19"/>
  <c r="P40" i="19" s="1"/>
  <c r="AR40" i="19"/>
  <c r="Q40" i="19" s="1"/>
  <c r="AS40" i="19"/>
  <c r="R40" i="19" s="1"/>
  <c r="AV40" i="19"/>
  <c r="U40" i="19" s="1"/>
  <c r="AW40" i="19"/>
  <c r="V40" i="19" s="1"/>
  <c r="AX40" i="19"/>
  <c r="W40" i="19" s="1"/>
  <c r="AY40" i="19"/>
  <c r="X40" i="19" s="1"/>
  <c r="AZ40" i="19"/>
  <c r="Y40" i="19" s="1"/>
  <c r="BA40" i="19"/>
  <c r="Z40" i="19" s="1"/>
  <c r="BB40" i="19"/>
  <c r="AA40" i="19" s="1"/>
  <c r="BC40" i="19"/>
  <c r="AB40" i="19" s="1"/>
  <c r="AE41" i="19"/>
  <c r="D41" i="19" s="1"/>
  <c r="AF41" i="19"/>
  <c r="E41" i="19" s="1"/>
  <c r="AG41" i="19"/>
  <c r="F41" i="19" s="1"/>
  <c r="AH41" i="19"/>
  <c r="G41" i="19" s="1"/>
  <c r="AI41" i="19"/>
  <c r="H41" i="19" s="1"/>
  <c r="AL41" i="19"/>
  <c r="K41" i="19" s="1"/>
  <c r="AM41" i="19"/>
  <c r="L41" i="19" s="1"/>
  <c r="AN41" i="19"/>
  <c r="M41" i="19" s="1"/>
  <c r="AO41" i="19"/>
  <c r="N41" i="19" s="1"/>
  <c r="AP41" i="19"/>
  <c r="O41" i="19" s="1"/>
  <c r="AQ41" i="19"/>
  <c r="P41" i="19" s="1"/>
  <c r="AR41" i="19"/>
  <c r="Q41" i="19" s="1"/>
  <c r="AS41" i="19"/>
  <c r="R41" i="19" s="1"/>
  <c r="AV41" i="19"/>
  <c r="U41" i="19" s="1"/>
  <c r="AW41" i="19"/>
  <c r="V41" i="19" s="1"/>
  <c r="AX41" i="19"/>
  <c r="W41" i="19" s="1"/>
  <c r="AY41" i="19"/>
  <c r="X41" i="19" s="1"/>
  <c r="AZ41" i="19"/>
  <c r="Y41" i="19" s="1"/>
  <c r="BA41" i="19"/>
  <c r="Z41" i="19" s="1"/>
  <c r="BB41" i="19"/>
  <c r="AA41" i="19" s="1"/>
  <c r="BC41" i="19"/>
  <c r="AB41" i="19" s="1"/>
  <c r="AD41" i="19"/>
  <c r="C41" i="19" s="1"/>
  <c r="AD40" i="19"/>
  <c r="C40" i="19" s="1"/>
  <c r="AD39" i="19"/>
  <c r="C39" i="19" s="1"/>
  <c r="AD38" i="19"/>
  <c r="C38" i="19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7" i="2"/>
  <c r="AY38" i="2"/>
  <c r="Z38" i="2" s="1"/>
  <c r="AX38" i="2"/>
  <c r="Y38" i="2" s="1"/>
  <c r="AW38" i="2"/>
  <c r="X38" i="2" s="1"/>
  <c r="AV38" i="2"/>
  <c r="W38" i="2" s="1"/>
  <c r="AT38" i="2"/>
  <c r="U38" i="2" s="1"/>
  <c r="AR38" i="2"/>
  <c r="S38" i="2" s="1"/>
  <c r="AP38" i="2"/>
  <c r="Q38" i="2" s="1"/>
  <c r="AJ38" i="2"/>
  <c r="K38" i="2" s="1"/>
  <c r="AE38" i="2"/>
  <c r="F38" i="2" s="1"/>
  <c r="AF38" i="2"/>
  <c r="G38" i="2" s="1"/>
  <c r="AG38" i="2"/>
  <c r="H38" i="2" s="1"/>
  <c r="AH38" i="2"/>
  <c r="I38" i="2" s="1"/>
  <c r="AD39" i="2"/>
  <c r="E39" i="2" s="1"/>
  <c r="AE39" i="2"/>
  <c r="F39" i="2" s="1"/>
  <c r="AF39" i="2"/>
  <c r="G39" i="2" s="1"/>
  <c r="AG39" i="2"/>
  <c r="H39" i="2" s="1"/>
  <c r="AH39" i="2"/>
  <c r="I39" i="2" s="1"/>
  <c r="AI39" i="2"/>
  <c r="J39" i="2" s="1"/>
  <c r="AJ39" i="2"/>
  <c r="K39" i="2" s="1"/>
  <c r="AK39" i="2"/>
  <c r="L39" i="2" s="1"/>
  <c r="AL39" i="2"/>
  <c r="M39" i="2" s="1"/>
  <c r="AM39" i="2"/>
  <c r="N39" i="2" s="1"/>
  <c r="AN39" i="2"/>
  <c r="O39" i="2" s="1"/>
  <c r="AO39" i="2"/>
  <c r="P39" i="2" s="1"/>
  <c r="AP39" i="2"/>
  <c r="Q39" i="2" s="1"/>
  <c r="AQ39" i="2"/>
  <c r="R39" i="2" s="1"/>
  <c r="AR39" i="2"/>
  <c r="S39" i="2" s="1"/>
  <c r="AS39" i="2"/>
  <c r="T39" i="2" s="1"/>
  <c r="AT39" i="2"/>
  <c r="U39" i="2" s="1"/>
  <c r="AU39" i="2"/>
  <c r="V39" i="2" s="1"/>
  <c r="AV39" i="2"/>
  <c r="W39" i="2" s="1"/>
  <c r="AW39" i="2"/>
  <c r="X39" i="2" s="1"/>
  <c r="AX39" i="2"/>
  <c r="Y39" i="2" s="1"/>
  <c r="AY39" i="2"/>
  <c r="Z39" i="2" s="1"/>
  <c r="AD40" i="2"/>
  <c r="E40" i="2" s="1"/>
  <c r="AE40" i="2"/>
  <c r="F40" i="2" s="1"/>
  <c r="AF40" i="2"/>
  <c r="G40" i="2" s="1"/>
  <c r="AG40" i="2"/>
  <c r="H40" i="2" s="1"/>
  <c r="AH40" i="2"/>
  <c r="I40" i="2" s="1"/>
  <c r="AI40" i="2"/>
  <c r="J40" i="2" s="1"/>
  <c r="AJ40" i="2"/>
  <c r="K40" i="2" s="1"/>
  <c r="AK40" i="2"/>
  <c r="L40" i="2" s="1"/>
  <c r="AL40" i="2"/>
  <c r="M40" i="2" s="1"/>
  <c r="AM40" i="2"/>
  <c r="N40" i="2" s="1"/>
  <c r="AN40" i="2"/>
  <c r="O40" i="2" s="1"/>
  <c r="AO40" i="2"/>
  <c r="P40" i="2" s="1"/>
  <c r="AP40" i="2"/>
  <c r="Q40" i="2" s="1"/>
  <c r="AQ40" i="2"/>
  <c r="R40" i="2" s="1"/>
  <c r="AR40" i="2"/>
  <c r="S40" i="2" s="1"/>
  <c r="AS40" i="2"/>
  <c r="T40" i="2" s="1"/>
  <c r="AT40" i="2"/>
  <c r="U40" i="2" s="1"/>
  <c r="AU40" i="2"/>
  <c r="V40" i="2" s="1"/>
  <c r="AV40" i="2"/>
  <c r="W40" i="2" s="1"/>
  <c r="AW40" i="2"/>
  <c r="X40" i="2" s="1"/>
  <c r="AX40" i="2"/>
  <c r="Y40" i="2" s="1"/>
  <c r="AY40" i="2"/>
  <c r="Z40" i="2" s="1"/>
  <c r="AD41" i="2"/>
  <c r="E41" i="2" s="1"/>
  <c r="AE41" i="2"/>
  <c r="F41" i="2" s="1"/>
  <c r="AF41" i="2"/>
  <c r="G41" i="2" s="1"/>
  <c r="AG41" i="2"/>
  <c r="H41" i="2" s="1"/>
  <c r="AH41" i="2"/>
  <c r="I41" i="2" s="1"/>
  <c r="AI41" i="2"/>
  <c r="J41" i="2" s="1"/>
  <c r="AJ41" i="2"/>
  <c r="K41" i="2" s="1"/>
  <c r="AK41" i="2"/>
  <c r="L41" i="2" s="1"/>
  <c r="AL41" i="2"/>
  <c r="M41" i="2" s="1"/>
  <c r="AM41" i="2"/>
  <c r="N41" i="2" s="1"/>
  <c r="AN41" i="2"/>
  <c r="O41" i="2" s="1"/>
  <c r="AO41" i="2"/>
  <c r="P41" i="2" s="1"/>
  <c r="AP41" i="2"/>
  <c r="Q41" i="2" s="1"/>
  <c r="AQ41" i="2"/>
  <c r="R41" i="2" s="1"/>
  <c r="AR41" i="2"/>
  <c r="S41" i="2" s="1"/>
  <c r="AS41" i="2"/>
  <c r="T41" i="2" s="1"/>
  <c r="AT41" i="2"/>
  <c r="U41" i="2" s="1"/>
  <c r="AU41" i="2"/>
  <c r="V41" i="2" s="1"/>
  <c r="AV41" i="2"/>
  <c r="W41" i="2" s="1"/>
  <c r="AW41" i="2"/>
  <c r="X41" i="2" s="1"/>
  <c r="AX41" i="2"/>
  <c r="Y41" i="2" s="1"/>
  <c r="AY41" i="2"/>
  <c r="Z41" i="2" s="1"/>
  <c r="AC41" i="2"/>
  <c r="D41" i="2" s="1"/>
  <c r="AC40" i="2"/>
  <c r="D40" i="2" s="1"/>
  <c r="AC39" i="2"/>
  <c r="D39" i="2" s="1"/>
  <c r="AD38" i="2"/>
  <c r="E38" i="2" s="1"/>
  <c r="V38" i="3"/>
  <c r="C38" i="3" s="1"/>
  <c r="V39" i="3"/>
  <c r="C39" i="3" s="1"/>
  <c r="V40" i="3"/>
  <c r="C40" i="3" s="1"/>
  <c r="V41" i="3"/>
  <c r="C41" i="3" s="1"/>
  <c r="Y39" i="3"/>
  <c r="F39" i="3" s="1"/>
  <c r="Z39" i="3"/>
  <c r="G39" i="3" s="1"/>
  <c r="AA39" i="3"/>
  <c r="H39" i="3" s="1"/>
  <c r="AB39" i="3"/>
  <c r="I39" i="3" s="1"/>
  <c r="AC39" i="3"/>
  <c r="J39" i="3" s="1"/>
  <c r="AF39" i="3"/>
  <c r="M39" i="3" s="1"/>
  <c r="AG39" i="3"/>
  <c r="N39" i="3" s="1"/>
  <c r="AH39" i="3"/>
  <c r="O39" i="3" s="1"/>
  <c r="AI39" i="3"/>
  <c r="P39" i="3" s="1"/>
  <c r="AJ39" i="3"/>
  <c r="Q39" i="3" s="1"/>
  <c r="AK39" i="3"/>
  <c r="R39" i="3" s="1"/>
  <c r="AL39" i="3"/>
  <c r="S39" i="3" s="1"/>
  <c r="Y40" i="3"/>
  <c r="F40" i="3" s="1"/>
  <c r="Z40" i="3"/>
  <c r="G40" i="3" s="1"/>
  <c r="AA40" i="3"/>
  <c r="H40" i="3" s="1"/>
  <c r="AB40" i="3"/>
  <c r="I40" i="3" s="1"/>
  <c r="AC40" i="3"/>
  <c r="J40" i="3" s="1"/>
  <c r="AF40" i="3"/>
  <c r="M40" i="3" s="1"/>
  <c r="AG40" i="3"/>
  <c r="N40" i="3" s="1"/>
  <c r="AH40" i="3"/>
  <c r="O40" i="3" s="1"/>
  <c r="AI40" i="3"/>
  <c r="P40" i="3" s="1"/>
  <c r="AJ40" i="3"/>
  <c r="Q40" i="3" s="1"/>
  <c r="AK40" i="3"/>
  <c r="R40" i="3" s="1"/>
  <c r="AL40" i="3"/>
  <c r="S40" i="3" s="1"/>
  <c r="Y41" i="3"/>
  <c r="F41" i="3" s="1"/>
  <c r="Z41" i="3"/>
  <c r="G41" i="3" s="1"/>
  <c r="AA41" i="3"/>
  <c r="H41" i="3" s="1"/>
  <c r="AB41" i="3"/>
  <c r="I41" i="3" s="1"/>
  <c r="AC41" i="3"/>
  <c r="J41" i="3" s="1"/>
  <c r="AF41" i="3"/>
  <c r="M41" i="3" s="1"/>
  <c r="AG41" i="3"/>
  <c r="N41" i="3" s="1"/>
  <c r="AH41" i="3"/>
  <c r="O41" i="3" s="1"/>
  <c r="AI41" i="3"/>
  <c r="P41" i="3" s="1"/>
  <c r="AJ41" i="3"/>
  <c r="Q41" i="3" s="1"/>
  <c r="AK41" i="3"/>
  <c r="R41" i="3" s="1"/>
  <c r="AL41" i="3"/>
  <c r="S41" i="3" s="1"/>
  <c r="X41" i="3"/>
  <c r="E41" i="3" s="1"/>
  <c r="W41" i="3"/>
  <c r="D41" i="3" s="1"/>
  <c r="X40" i="3"/>
  <c r="E40" i="3" s="1"/>
  <c r="W40" i="3"/>
  <c r="D40" i="3" s="1"/>
  <c r="X39" i="3"/>
  <c r="E39" i="3" s="1"/>
  <c r="W39" i="3"/>
  <c r="D39" i="3" s="1"/>
  <c r="AV39" i="25" l="1"/>
  <c r="U39" i="25" s="1"/>
  <c r="U8" i="25"/>
  <c r="U38" i="25"/>
  <c r="R38" i="25"/>
  <c r="AV41" i="25"/>
  <c r="U41" i="25" s="1"/>
  <c r="U7" i="25"/>
  <c r="AV40" i="25"/>
  <c r="U40" i="25" s="1"/>
  <c r="AI40" i="34"/>
  <c r="AI39" i="34"/>
  <c r="AI38" i="34"/>
  <c r="AI37" i="34"/>
  <c r="AI36" i="34"/>
  <c r="AI35" i="34"/>
  <c r="AI34" i="34"/>
  <c r="AI33" i="34"/>
  <c r="AI32" i="34"/>
  <c r="AI31" i="34"/>
  <c r="AI30" i="34"/>
  <c r="AI29" i="34"/>
  <c r="AI28" i="34"/>
  <c r="AI27" i="34"/>
  <c r="AI26" i="34"/>
  <c r="AI25" i="34"/>
  <c r="AI24" i="34"/>
  <c r="AI23" i="34"/>
  <c r="AI22" i="34"/>
  <c r="AI21" i="34"/>
  <c r="AI20" i="34"/>
  <c r="AI19" i="34"/>
  <c r="AI18" i="34"/>
  <c r="AI17" i="34"/>
  <c r="AI16" i="34"/>
  <c r="AI15" i="34"/>
  <c r="AI14" i="34"/>
  <c r="AI13" i="34"/>
  <c r="AI12" i="34"/>
  <c r="AI11" i="34"/>
  <c r="AI10" i="34"/>
  <c r="AI9" i="34"/>
  <c r="AI8" i="34"/>
  <c r="AI7" i="34"/>
  <c r="AI6" i="34"/>
  <c r="AI5" i="34"/>
  <c r="AI4" i="34"/>
  <c r="AI48" i="33"/>
  <c r="AI47" i="33"/>
  <c r="AI46" i="33"/>
  <c r="AI45" i="33"/>
  <c r="AI44" i="33"/>
  <c r="AI43" i="33"/>
  <c r="AI42" i="33"/>
  <c r="AI41" i="33"/>
  <c r="AI36" i="33"/>
  <c r="AI35" i="33"/>
  <c r="AI34" i="33"/>
  <c r="AI33" i="33"/>
  <c r="AI40" i="33"/>
  <c r="AI39" i="33"/>
  <c r="AI38" i="33"/>
  <c r="AI37" i="33"/>
  <c r="AI32" i="33"/>
  <c r="AI31" i="33"/>
  <c r="AI30" i="33"/>
  <c r="AI29" i="33"/>
  <c r="AI28" i="33"/>
  <c r="AI27" i="33"/>
  <c r="AI26" i="33"/>
  <c r="AI25" i="33"/>
  <c r="AI24" i="33"/>
  <c r="AI23" i="33"/>
  <c r="AI22" i="33"/>
  <c r="AI21" i="33"/>
  <c r="AI20" i="33"/>
  <c r="AI19" i="33"/>
  <c r="AI18" i="33"/>
  <c r="AI17" i="33"/>
  <c r="AI16" i="33"/>
  <c r="AI15" i="33"/>
  <c r="AI14" i="33"/>
  <c r="AI13" i="33"/>
  <c r="AI4" i="33"/>
  <c r="AI6" i="33"/>
  <c r="AI7" i="33"/>
  <c r="AI8" i="33"/>
  <c r="AI9" i="33"/>
  <c r="AI10" i="33"/>
  <c r="AI11" i="33"/>
  <c r="AI12" i="33"/>
  <c r="AI5" i="33"/>
  <c r="D42" i="1" l="1"/>
  <c r="E42" i="1" l="1"/>
  <c r="F42" i="1" s="1"/>
  <c r="E40" i="1"/>
  <c r="F40" i="1" s="1"/>
  <c r="F38" i="1" l="1"/>
</calcChain>
</file>

<file path=xl/sharedStrings.xml><?xml version="1.0" encoding="utf-8"?>
<sst xmlns="http://schemas.openxmlformats.org/spreadsheetml/2006/main" count="2003" uniqueCount="300">
  <si>
    <t>水処理関係</t>
    <rPh sb="0" eb="1">
      <t>ミズ</t>
    </rPh>
    <rPh sb="1" eb="3">
      <t>ショリ</t>
    </rPh>
    <rPh sb="3" eb="5">
      <t>カンケイ</t>
    </rPh>
    <phoneticPr fontId="3"/>
  </si>
  <si>
    <t>水量</t>
    <rPh sb="0" eb="2">
      <t>スイリョウ</t>
    </rPh>
    <phoneticPr fontId="3"/>
  </si>
  <si>
    <t>水質</t>
    <rPh sb="0" eb="2">
      <t>スイシツ</t>
    </rPh>
    <phoneticPr fontId="3"/>
  </si>
  <si>
    <t>項目</t>
    <phoneticPr fontId="3"/>
  </si>
  <si>
    <t>流入水</t>
    <rPh sb="0" eb="2">
      <t>リュウニュウ</t>
    </rPh>
    <rPh sb="2" eb="3">
      <t>スイ</t>
    </rPh>
    <phoneticPr fontId="3"/>
  </si>
  <si>
    <t>晴天日数</t>
    <rPh sb="0" eb="2">
      <t>セイテン</t>
    </rPh>
    <rPh sb="2" eb="4">
      <t>ニッスウ</t>
    </rPh>
    <phoneticPr fontId="3"/>
  </si>
  <si>
    <t>項目</t>
    <rPh sb="0" eb="2">
      <t>コウモク</t>
    </rPh>
    <phoneticPr fontId="3"/>
  </si>
  <si>
    <t>運転時間</t>
    <rPh sb="0" eb="2">
      <t>ウンテン</t>
    </rPh>
    <rPh sb="2" eb="4">
      <t>ジカン</t>
    </rPh>
    <phoneticPr fontId="3"/>
  </si>
  <si>
    <t>流入水量</t>
    <phoneticPr fontId="3"/>
  </si>
  <si>
    <t>最初沈殿池</t>
    <phoneticPr fontId="3"/>
  </si>
  <si>
    <t>反応タンク</t>
    <rPh sb="0" eb="2">
      <t>ハンノウ</t>
    </rPh>
    <phoneticPr fontId="3"/>
  </si>
  <si>
    <t>最終沈殿池</t>
  </si>
  <si>
    <t>塩素混和池</t>
    <phoneticPr fontId="3"/>
  </si>
  <si>
    <t>用  水</t>
    <phoneticPr fontId="3"/>
  </si>
  <si>
    <t>沈殿時間</t>
    <phoneticPr fontId="3"/>
  </si>
  <si>
    <t>空気量</t>
    <phoneticPr fontId="3"/>
  </si>
  <si>
    <t>空気倍率</t>
    <phoneticPr fontId="3"/>
  </si>
  <si>
    <t>反応時間</t>
    <rPh sb="0" eb="2">
      <t>ハンノウ</t>
    </rPh>
    <rPh sb="2" eb="4">
      <t>ジカン</t>
    </rPh>
    <phoneticPr fontId="3"/>
  </si>
  <si>
    <t>SRT</t>
    <phoneticPr fontId="3"/>
  </si>
  <si>
    <t>接触時間</t>
    <phoneticPr fontId="3"/>
  </si>
  <si>
    <t>井戸水</t>
    <rPh sb="0" eb="2">
      <t>イド</t>
    </rPh>
    <phoneticPr fontId="3"/>
  </si>
  <si>
    <t>日付</t>
    <phoneticPr fontId="3"/>
  </si>
  <si>
    <t>曜日</t>
    <phoneticPr fontId="3"/>
  </si>
  <si>
    <t>月合計</t>
    <rPh sb="0" eb="1">
      <t>ツキ</t>
    </rPh>
    <phoneticPr fontId="3"/>
  </si>
  <si>
    <t>日平均</t>
    <rPh sb="0" eb="1">
      <t>ニチ</t>
    </rPh>
    <phoneticPr fontId="3"/>
  </si>
  <si>
    <t>日最大</t>
    <rPh sb="0" eb="1">
      <t>ニチ</t>
    </rPh>
    <phoneticPr fontId="3"/>
  </si>
  <si>
    <t>日最小</t>
    <rPh sb="0" eb="1">
      <t>ニチ</t>
    </rPh>
    <phoneticPr fontId="3"/>
  </si>
  <si>
    <t>年度累計</t>
    <rPh sb="0" eb="2">
      <t>ネンド</t>
    </rPh>
    <phoneticPr fontId="3"/>
  </si>
  <si>
    <t>総合除去率</t>
    <rPh sb="0" eb="2">
      <t>ソウゴウ</t>
    </rPh>
    <rPh sb="2" eb="4">
      <t>ジョキョ</t>
    </rPh>
    <rPh sb="4" eb="5">
      <t>リツ</t>
    </rPh>
    <phoneticPr fontId="3"/>
  </si>
  <si>
    <t>水温</t>
    <phoneticPr fontId="3"/>
  </si>
  <si>
    <t>透視度</t>
    <phoneticPr fontId="3"/>
  </si>
  <si>
    <t>pH</t>
    <phoneticPr fontId="3"/>
  </si>
  <si>
    <t>COD</t>
    <phoneticPr fontId="3"/>
  </si>
  <si>
    <t>BOD</t>
    <phoneticPr fontId="3"/>
  </si>
  <si>
    <t>SS</t>
    <phoneticPr fontId="3"/>
  </si>
  <si>
    <t>SV</t>
    <phoneticPr fontId="3"/>
  </si>
  <si>
    <t>MLVSS</t>
    <phoneticPr fontId="3"/>
  </si>
  <si>
    <t>RSSS</t>
    <phoneticPr fontId="3"/>
  </si>
  <si>
    <t>RSVSS</t>
    <phoneticPr fontId="3"/>
  </si>
  <si>
    <t>溶解濃度</t>
    <rPh sb="0" eb="2">
      <t>ヨウカイ</t>
    </rPh>
    <rPh sb="2" eb="4">
      <t>ノウド</t>
    </rPh>
    <phoneticPr fontId="3"/>
  </si>
  <si>
    <t>固形物量</t>
    <rPh sb="0" eb="3">
      <t>コケイブツ</t>
    </rPh>
    <rPh sb="3" eb="4">
      <t>リョウ</t>
    </rPh>
    <phoneticPr fontId="3"/>
  </si>
  <si>
    <t>最大</t>
    <rPh sb="0" eb="2">
      <t>サイダイ</t>
    </rPh>
    <phoneticPr fontId="3"/>
  </si>
  <si>
    <t>最小</t>
    <rPh sb="0" eb="2">
      <t>サイショウ</t>
    </rPh>
    <phoneticPr fontId="2"/>
  </si>
  <si>
    <t>年度累計</t>
    <rPh sb="0" eb="2">
      <t>ネンド</t>
    </rPh>
    <rPh sb="2" eb="4">
      <t>ルイケイ</t>
    </rPh>
    <phoneticPr fontId="3"/>
  </si>
  <si>
    <t>平均</t>
    <rPh sb="0" eb="2">
      <t>ヘイキン</t>
    </rPh>
    <phoneticPr fontId="3"/>
  </si>
  <si>
    <t>月量</t>
    <rPh sb="0" eb="1">
      <t>ゲツ</t>
    </rPh>
    <rPh sb="1" eb="2">
      <t>リョウ</t>
    </rPh>
    <phoneticPr fontId="2"/>
  </si>
  <si>
    <t>備考</t>
    <rPh sb="0" eb="2">
      <t>ビコウ</t>
    </rPh>
    <phoneticPr fontId="2"/>
  </si>
  <si>
    <t>汚泥発生・処理状況</t>
    <rPh sb="0" eb="2">
      <t>オデイ</t>
    </rPh>
    <rPh sb="2" eb="4">
      <t>ハッセイ</t>
    </rPh>
    <rPh sb="5" eb="7">
      <t>ショリ</t>
    </rPh>
    <rPh sb="7" eb="9">
      <t>ジョウキョウ</t>
    </rPh>
    <phoneticPr fontId="2"/>
  </si>
  <si>
    <t>日平均</t>
    <rPh sb="0" eb="1">
      <t>ニチ</t>
    </rPh>
    <rPh sb="1" eb="3">
      <t>ヘイキン</t>
    </rPh>
    <phoneticPr fontId="2"/>
  </si>
  <si>
    <t>最初沈殿池</t>
  </si>
  <si>
    <t>反応タンク</t>
    <rPh sb="0" eb="2">
      <t>ハンノウ</t>
    </rPh>
    <phoneticPr fontId="2"/>
  </si>
  <si>
    <t>最終沈殿池</t>
    <rPh sb="0" eb="5">
      <t>サイシュウチンデンチ</t>
    </rPh>
    <phoneticPr fontId="2"/>
  </si>
  <si>
    <t>塩素混和地</t>
    <rPh sb="0" eb="2">
      <t>エンソ</t>
    </rPh>
    <rPh sb="2" eb="4">
      <t>コンワ</t>
    </rPh>
    <rPh sb="4" eb="5">
      <t>チ</t>
    </rPh>
    <phoneticPr fontId="2"/>
  </si>
  <si>
    <t>消化槽</t>
    <rPh sb="0" eb="2">
      <t>ショウカ</t>
    </rPh>
    <rPh sb="2" eb="3">
      <t>ソウ</t>
    </rPh>
    <phoneticPr fontId="2"/>
  </si>
  <si>
    <t>項目</t>
    <rPh sb="0" eb="2">
      <t>コウモク</t>
    </rPh>
    <phoneticPr fontId="2"/>
  </si>
  <si>
    <t>－</t>
    <phoneticPr fontId="2"/>
  </si>
  <si>
    <t>月内使用数</t>
    <rPh sb="0" eb="2">
      <t>ゲツナイ</t>
    </rPh>
    <rPh sb="2" eb="4">
      <t>シヨウ</t>
    </rPh>
    <rPh sb="4" eb="5">
      <t>スウ</t>
    </rPh>
    <phoneticPr fontId="2"/>
  </si>
  <si>
    <t>反応タンク数</t>
    <rPh sb="0" eb="2">
      <t>ハンノウ</t>
    </rPh>
    <rPh sb="5" eb="6">
      <t>スウ</t>
    </rPh>
    <phoneticPr fontId="2"/>
  </si>
  <si>
    <t>現有能力等</t>
    <rPh sb="0" eb="2">
      <t>ゲンユウ</t>
    </rPh>
    <rPh sb="2" eb="4">
      <t>ノウリョク</t>
    </rPh>
    <rPh sb="4" eb="5">
      <t>トウ</t>
    </rPh>
    <phoneticPr fontId="2"/>
  </si>
  <si>
    <t>現有数</t>
    <rPh sb="0" eb="2">
      <t>ゲンユウ</t>
    </rPh>
    <rPh sb="2" eb="3">
      <t>スウ</t>
    </rPh>
    <phoneticPr fontId="2"/>
  </si>
  <si>
    <t>実績</t>
    <rPh sb="0" eb="2">
      <t>ジッセキ</t>
    </rPh>
    <phoneticPr fontId="2"/>
  </si>
  <si>
    <t>値</t>
    <rPh sb="0" eb="1">
      <t>アタイ</t>
    </rPh>
    <phoneticPr fontId="3"/>
  </si>
  <si>
    <t>BOD[mg/L]</t>
  </si>
  <si>
    <t>SS[mg/L]</t>
  </si>
  <si>
    <t>大腸菌群数[個/mL]</t>
  </si>
  <si>
    <t>透視度[cm]</t>
  </si>
  <si>
    <t>pH</t>
    <phoneticPr fontId="2"/>
  </si>
  <si>
    <t>脱水汚泥発生量[t]</t>
  </si>
  <si>
    <t>し渣発生量[t]</t>
  </si>
  <si>
    <t>沈砂発生量[t]</t>
  </si>
  <si>
    <t>搬出量[t]</t>
  </si>
  <si>
    <t>汚泥処理関係</t>
    <rPh sb="0" eb="2">
      <t>オデイ</t>
    </rPh>
    <rPh sb="2" eb="4">
      <t>ショリ</t>
    </rPh>
    <rPh sb="4" eb="6">
      <t>カンケイ</t>
    </rPh>
    <phoneticPr fontId="3"/>
  </si>
  <si>
    <t>備考</t>
    <rPh sb="0" eb="1">
      <t>ソナエ</t>
    </rPh>
    <rPh sb="1" eb="2">
      <t>コウ</t>
    </rPh>
    <phoneticPr fontId="3"/>
  </si>
  <si>
    <t>池等使用状況</t>
    <rPh sb="0" eb="1">
      <t>イケ</t>
    </rPh>
    <rPh sb="1" eb="2">
      <t>トウ</t>
    </rPh>
    <rPh sb="4" eb="6">
      <t>ジョウキョウ</t>
    </rPh>
    <phoneticPr fontId="3"/>
  </si>
  <si>
    <t>施設等稼働状況</t>
    <rPh sb="0" eb="2">
      <t>シセツ</t>
    </rPh>
    <rPh sb="2" eb="3">
      <t>トウ</t>
    </rPh>
    <rPh sb="3" eb="5">
      <t>カドウ</t>
    </rPh>
    <rPh sb="5" eb="7">
      <t>ジョウキョウ</t>
    </rPh>
    <phoneticPr fontId="3"/>
  </si>
  <si>
    <t>流入水・放流水</t>
    <rPh sb="0" eb="2">
      <t>リュウニュウ</t>
    </rPh>
    <rPh sb="2" eb="3">
      <t>スイ</t>
    </rPh>
    <rPh sb="4" eb="7">
      <t>ホウリュウスイ</t>
    </rPh>
    <phoneticPr fontId="2"/>
  </si>
  <si>
    <t>平日数</t>
    <rPh sb="0" eb="2">
      <t>ヘイジツ</t>
    </rPh>
    <rPh sb="2" eb="3">
      <t>スウ</t>
    </rPh>
    <phoneticPr fontId="2"/>
  </si>
  <si>
    <t>稼働率[%]</t>
    <rPh sb="0" eb="2">
      <t>カドウ</t>
    </rPh>
    <rPh sb="2" eb="3">
      <t>リツ</t>
    </rPh>
    <phoneticPr fontId="2"/>
  </si>
  <si>
    <t>実績は晴天時日平均流入水量</t>
    <rPh sb="0" eb="2">
      <t>ジッセキ</t>
    </rPh>
    <phoneticPr fontId="2"/>
  </si>
  <si>
    <t>脱水設備合計運転時間[h]</t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2"/>
  </si>
  <si>
    <t>同平日1日当り運転時間[h/d]</t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2"/>
  </si>
  <si>
    <r>
      <t>年度累計[m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2">
      <t>ネンド</t>
    </rPh>
    <rPh sb="2" eb="4">
      <t>ルイケイ</t>
    </rPh>
    <phoneticPr fontId="3"/>
  </si>
  <si>
    <r>
      <t>月量[m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1">
      <t>ゲツ</t>
    </rPh>
    <rPh sb="1" eb="2">
      <t>リョウ</t>
    </rPh>
    <phoneticPr fontId="3"/>
  </si>
  <si>
    <r>
      <t>日平均[m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1">
      <t>ニチ</t>
    </rPh>
    <rPh sb="1" eb="3">
      <t>ヘイキン</t>
    </rPh>
    <phoneticPr fontId="3"/>
  </si>
  <si>
    <r>
      <t>日最大[m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1">
      <t>ニチ</t>
    </rPh>
    <rPh sb="1" eb="3">
      <t>サイダイ</t>
    </rPh>
    <phoneticPr fontId="3"/>
  </si>
  <si>
    <r>
      <t>日最小[m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1">
      <t>ニチ</t>
    </rPh>
    <rPh sb="1" eb="3">
      <t>サイショウ</t>
    </rPh>
    <phoneticPr fontId="2"/>
  </si>
  <si>
    <r>
      <t>平均使用容量[m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2">
      <t>ヘイキン</t>
    </rPh>
    <rPh sb="2" eb="4">
      <t>シヨウ</t>
    </rPh>
    <rPh sb="4" eb="6">
      <t>ヨウリョウ</t>
    </rPh>
    <phoneticPr fontId="2"/>
  </si>
  <si>
    <r>
      <t>水処理[m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/d]</t>
    </r>
    <rPh sb="0" eb="1">
      <t>ミズ</t>
    </rPh>
    <rPh sb="1" eb="3">
      <t>ショリ</t>
    </rPh>
    <phoneticPr fontId="2"/>
  </si>
  <si>
    <r>
      <t>汚泥脱水処理量[m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2"/>
  </si>
  <si>
    <r>
      <t>同平日1日当り処理量[m</t>
    </r>
    <r>
      <rPr>
        <vertAlign val="superscript"/>
        <sz val="9"/>
        <color theme="1"/>
        <rFont val="MS UI Gothic"/>
        <family val="3"/>
        <charset val="128"/>
      </rPr>
      <t>3</t>
    </r>
    <r>
      <rPr>
        <sz val="9"/>
        <color theme="1"/>
        <rFont val="MS UI Gothic"/>
        <family val="3"/>
        <charset val="128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2"/>
  </si>
  <si>
    <t>流入水
(晴天時)</t>
    <rPh sb="5" eb="7">
      <t>セイテン</t>
    </rPh>
    <rPh sb="7" eb="8">
      <t>ジ</t>
    </rPh>
    <phoneticPr fontId="3"/>
  </si>
  <si>
    <t>放流水(塩素混和池出口)</t>
    <rPh sb="4" eb="6">
      <t>エンソ</t>
    </rPh>
    <rPh sb="6" eb="8">
      <t>コンワ</t>
    </rPh>
    <rPh sb="8" eb="9">
      <t>イケ</t>
    </rPh>
    <rPh sb="9" eb="11">
      <t>デグチ</t>
    </rPh>
    <phoneticPr fontId="3"/>
  </si>
  <si>
    <t>脱水設備台数</t>
    <rPh sb="0" eb="2">
      <t>ダッスイ</t>
    </rPh>
    <rPh sb="2" eb="4">
      <t>セツビ</t>
    </rPh>
    <rPh sb="4" eb="6">
      <t>ダイスウ</t>
    </rPh>
    <phoneticPr fontId="2"/>
  </si>
  <si>
    <t>設計運転時間[h/d]</t>
    <rPh sb="0" eb="2">
      <t>セッケイ</t>
    </rPh>
    <rPh sb="2" eb="4">
      <t>ウンテン</t>
    </rPh>
    <rPh sb="4" eb="6">
      <t>ジカン</t>
    </rPh>
    <phoneticPr fontId="2"/>
  </si>
  <si>
    <t>気温</t>
    <phoneticPr fontId="3"/>
  </si>
  <si>
    <t>曜日</t>
    <phoneticPr fontId="3"/>
  </si>
  <si>
    <t>天候</t>
    <phoneticPr fontId="3"/>
  </si>
  <si>
    <t>雨量</t>
    <phoneticPr fontId="3"/>
  </si>
  <si>
    <t>上水道</t>
    <rPh sb="0" eb="3">
      <t>ジョウスイドウ</t>
    </rPh>
    <phoneticPr fontId="3"/>
  </si>
  <si>
    <t>－</t>
  </si>
  <si>
    <t>[℃]</t>
    <phoneticPr fontId="2"/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</si>
  <si>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</si>
  <si>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</si>
  <si>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[h]</t>
    <phoneticPr fontId="2"/>
  </si>
  <si>
    <t>[d]</t>
    <phoneticPr fontId="2"/>
  </si>
  <si>
    <t>[%]</t>
    <phoneticPr fontId="2"/>
  </si>
  <si>
    <t>[min]</t>
    <phoneticPr fontId="2"/>
  </si>
  <si>
    <t>[L]</t>
    <phoneticPr fontId="3"/>
  </si>
  <si>
    <t>[mg/L]</t>
    <phoneticPr fontId="3"/>
  </si>
  <si>
    <t>晴天時
流入水量</t>
    <phoneticPr fontId="3"/>
  </si>
  <si>
    <t>初沈
流入水量</t>
    <phoneticPr fontId="3"/>
  </si>
  <si>
    <t>放流水量</t>
    <phoneticPr fontId="3"/>
  </si>
  <si>
    <t>生汚泥
引抜量</t>
    <phoneticPr fontId="3"/>
  </si>
  <si>
    <t>返送
汚泥量</t>
    <phoneticPr fontId="3"/>
  </si>
  <si>
    <t>返送
汚泥率</t>
    <phoneticPr fontId="3"/>
  </si>
  <si>
    <t>余剰
汚泥量</t>
    <phoneticPr fontId="3"/>
  </si>
  <si>
    <t>次亜
注入量</t>
    <phoneticPr fontId="3"/>
  </si>
  <si>
    <t>次亜
注入率</t>
    <rPh sb="5" eb="6">
      <t>リツ</t>
    </rPh>
    <phoneticPr fontId="3"/>
  </si>
  <si>
    <t>再利用水</t>
    <phoneticPr fontId="3"/>
  </si>
  <si>
    <t>簡易処理
水量</t>
    <rPh sb="0" eb="2">
      <t>カンイ</t>
    </rPh>
    <rPh sb="5" eb="7">
      <t>スイリョウ</t>
    </rPh>
    <phoneticPr fontId="3"/>
  </si>
  <si>
    <t>[個/mL]</t>
    <phoneticPr fontId="3"/>
  </si>
  <si>
    <t>BOD</t>
    <phoneticPr fontId="3"/>
  </si>
  <si>
    <t>[cm]</t>
    <phoneticPr fontId="2"/>
  </si>
  <si>
    <t>大腸菌
群数</t>
    <phoneticPr fontId="3"/>
  </si>
  <si>
    <t>流入水</t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</si>
  <si>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</si>
  <si>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</si>
  <si>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</si>
  <si>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</si>
  <si>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外観</t>
    <rPh sb="0" eb="2">
      <t>ガイカン</t>
    </rPh>
    <phoneticPr fontId="2"/>
  </si>
  <si>
    <t>臭気</t>
    <rPh sb="0" eb="2">
      <t>シュウキ</t>
    </rPh>
    <phoneticPr fontId="2"/>
  </si>
  <si>
    <t>初沈流入水</t>
    <rPh sb="0" eb="1">
      <t>ショ</t>
    </rPh>
    <rPh sb="1" eb="2">
      <t>チン</t>
    </rPh>
    <rPh sb="2" eb="4">
      <t>リュウニュウ</t>
    </rPh>
    <phoneticPr fontId="3"/>
  </si>
  <si>
    <t>初沈越流水</t>
    <rPh sb="0" eb="1">
      <t>ショ</t>
    </rPh>
    <rPh sb="1" eb="2">
      <t>チン</t>
    </rPh>
    <rPh sb="2" eb="4">
      <t>エツリュウ</t>
    </rPh>
    <phoneticPr fontId="3"/>
  </si>
  <si>
    <t>C-
BOD</t>
    <phoneticPr fontId="3"/>
  </si>
  <si>
    <t>有機性
窒素</t>
    <rPh sb="0" eb="3">
      <t>ユウキセイ</t>
    </rPh>
    <rPh sb="4" eb="6">
      <t>チッソ</t>
    </rPh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</si>
  <si>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</si>
  <si>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t>オルト
リン</t>
    <phoneticPr fontId="2"/>
  </si>
  <si>
    <t>終沈越流水</t>
    <rPh sb="0" eb="2">
      <t>シュウチン</t>
    </rPh>
    <rPh sb="2" eb="4">
      <t>エツリュウ</t>
    </rPh>
    <phoneticPr fontId="3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</si>
  <si>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</si>
  <si>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</si>
  <si>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</si>
  <si>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</si>
  <si>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SS
除去率</t>
    <rPh sb="3" eb="5">
      <t>ジョキョ</t>
    </rPh>
    <rPh sb="5" eb="6">
      <t>リツ</t>
    </rPh>
    <phoneticPr fontId="7"/>
  </si>
  <si>
    <t>遊離
残留塩素</t>
    <rPh sb="0" eb="2">
      <t>ユウリ</t>
    </rPh>
    <rPh sb="3" eb="5">
      <t>ザンリュウ</t>
    </rPh>
    <rPh sb="5" eb="7">
      <t>エンソ</t>
    </rPh>
    <phoneticPr fontId="2"/>
  </si>
  <si>
    <t>全
残留塩素</t>
    <rPh sb="0" eb="1">
      <t>ゼン</t>
    </rPh>
    <rPh sb="2" eb="4">
      <t>ザンリュウ</t>
    </rPh>
    <rPh sb="4" eb="6">
      <t>エンソ</t>
    </rPh>
    <phoneticPr fontId="2"/>
  </si>
  <si>
    <t>MLDO
前段</t>
    <rPh sb="5" eb="7">
      <t>ゼンダン</t>
    </rPh>
    <phoneticPr fontId="3"/>
  </si>
  <si>
    <t>MLDO
後段</t>
    <rPh sb="5" eb="7">
      <t>コウダン</t>
    </rPh>
    <phoneticPr fontId="3"/>
  </si>
  <si>
    <t>MLSS</t>
    <phoneticPr fontId="3"/>
  </si>
  <si>
    <t>SVI</t>
    <phoneticPr fontId="3"/>
  </si>
  <si>
    <t>VSS
/SS</t>
    <phoneticPr fontId="3"/>
  </si>
  <si>
    <t>反応タンク（平均）</t>
    <rPh sb="0" eb="2">
      <t>ハンノウ</t>
    </rPh>
    <rPh sb="6" eb="8">
      <t>ヘイキン</t>
    </rPh>
    <phoneticPr fontId="3"/>
  </si>
  <si>
    <t>放流水（塩素混和池出口）</t>
    <rPh sb="0" eb="3">
      <t>ホウリュウスイ</t>
    </rPh>
    <rPh sb="4" eb="6">
      <t>エンソ</t>
    </rPh>
    <rPh sb="6" eb="8">
      <t>コンワ</t>
    </rPh>
    <rPh sb="8" eb="9">
      <t>イケ</t>
    </rPh>
    <rPh sb="9" eb="11">
      <t>デグチ</t>
    </rPh>
    <phoneticPr fontId="7"/>
  </si>
  <si>
    <t>放流水（放流口）</t>
    <rPh sb="0" eb="3">
      <t>ホウリュウスイ</t>
    </rPh>
    <rPh sb="4" eb="6">
      <t>ホウリュウ</t>
    </rPh>
    <rPh sb="6" eb="7">
      <t>コウ</t>
    </rPh>
    <phoneticPr fontId="7"/>
  </si>
  <si>
    <t>返送汚泥</t>
    <rPh sb="0" eb="4">
      <t>ヘンソウオデイ</t>
    </rPh>
    <phoneticPr fontId="7"/>
  </si>
  <si>
    <t>DO</t>
    <phoneticPr fontId="3"/>
  </si>
  <si>
    <t>TS</t>
    <phoneticPr fontId="3"/>
  </si>
  <si>
    <t>生汚泥</t>
    <rPh sb="0" eb="1">
      <t>ナマ</t>
    </rPh>
    <rPh sb="1" eb="3">
      <t>オデイ</t>
    </rPh>
    <phoneticPr fontId="7"/>
  </si>
  <si>
    <t>反応タンク
滞留時間</t>
    <rPh sb="0" eb="2">
      <t>ハンノウ</t>
    </rPh>
    <rPh sb="6" eb="8">
      <t>タイリュウ</t>
    </rPh>
    <rPh sb="8" eb="10">
      <t>ジカン</t>
    </rPh>
    <phoneticPr fontId="7"/>
  </si>
  <si>
    <t>[h]</t>
    <phoneticPr fontId="3"/>
  </si>
  <si>
    <t>空気倍率</t>
    <rPh sb="0" eb="2">
      <t>クウキ</t>
    </rPh>
    <rPh sb="2" eb="4">
      <t>バイリツ</t>
    </rPh>
    <phoneticPr fontId="7"/>
  </si>
  <si>
    <t>BOD/
MLSS
負荷
[kgBOD/
kgSS･d]</t>
    <rPh sb="10" eb="12">
      <t>フカ</t>
    </rPh>
    <phoneticPr fontId="3"/>
  </si>
  <si>
    <t>ORP
嫌気槽</t>
    <rPh sb="4" eb="6">
      <t>ケンキ</t>
    </rPh>
    <rPh sb="6" eb="7">
      <t>ソウ</t>
    </rPh>
    <phoneticPr fontId="3"/>
  </si>
  <si>
    <t>[mV]</t>
    <phoneticPr fontId="7"/>
  </si>
  <si>
    <t>ORP
好気槽</t>
    <rPh sb="4" eb="6">
      <t>コウキ</t>
    </rPh>
    <rPh sb="6" eb="7">
      <t>ソウ</t>
    </rPh>
    <phoneticPr fontId="3"/>
  </si>
  <si>
    <t>Rr
前段</t>
    <rPh sb="3" eb="5">
      <t>ゼンダン</t>
    </rPh>
    <phoneticPr fontId="3"/>
  </si>
  <si>
    <t>[mg/L･h]</t>
    <phoneticPr fontId="3"/>
  </si>
  <si>
    <t>Rr
後段</t>
    <rPh sb="3" eb="5">
      <t>コウダン</t>
    </rPh>
    <phoneticPr fontId="3"/>
  </si>
  <si>
    <t>投入量</t>
    <rPh sb="0" eb="2">
      <t>トウニュウ</t>
    </rPh>
    <rPh sb="2" eb="3">
      <t>リョウ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</si>
  <si>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</si>
  <si>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濃度</t>
    <rPh sb="0" eb="2">
      <t>ノウド</t>
    </rPh>
    <phoneticPr fontId="3"/>
  </si>
  <si>
    <t>有機分</t>
    <rPh sb="0" eb="2">
      <t>ユウキ</t>
    </rPh>
    <rPh sb="2" eb="3">
      <t>ブン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</si>
  <si>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7"/>
  </si>
  <si>
    <t>消化率</t>
    <rPh sb="0" eb="2">
      <t>ショウカ</t>
    </rPh>
    <rPh sb="2" eb="3">
      <t>リツ</t>
    </rPh>
    <phoneticPr fontId="3"/>
  </si>
  <si>
    <t>消化日数</t>
    <rPh sb="0" eb="2">
      <t>ショウカ</t>
    </rPh>
    <rPh sb="2" eb="4">
      <t>ニッスウ</t>
    </rPh>
    <phoneticPr fontId="3"/>
  </si>
  <si>
    <t>[d]</t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</si>
  <si>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</si>
  <si>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</si>
  <si>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ガス発生倍率</t>
    <rPh sb="2" eb="4">
      <t>ハッセイ</t>
    </rPh>
    <rPh sb="4" eb="6">
      <t>バイリツ</t>
    </rPh>
    <phoneticPr fontId="7"/>
  </si>
  <si>
    <t>メタン</t>
    <phoneticPr fontId="3"/>
  </si>
  <si>
    <t>脱硫剤</t>
    <rPh sb="0" eb="2">
      <t>ダツリュウ</t>
    </rPh>
    <rPh sb="2" eb="3">
      <t>ザイ</t>
    </rPh>
    <phoneticPr fontId="3"/>
  </si>
  <si>
    <t>[kg]</t>
    <phoneticPr fontId="3"/>
  </si>
  <si>
    <t>A重油</t>
    <rPh sb="1" eb="3">
      <t>ジュウユ</t>
    </rPh>
    <phoneticPr fontId="3"/>
  </si>
  <si>
    <t>[L]</t>
    <phoneticPr fontId="3"/>
  </si>
  <si>
    <t>軽油</t>
    <rPh sb="0" eb="2">
      <t>ケイユ</t>
    </rPh>
    <phoneticPr fontId="3"/>
  </si>
  <si>
    <t>灯油</t>
    <rPh sb="0" eb="2">
      <t>トウユ</t>
    </rPh>
    <phoneticPr fontId="3"/>
  </si>
  <si>
    <t>ガソリン</t>
    <phoneticPr fontId="3"/>
  </si>
  <si>
    <t>LPG</t>
    <phoneticPr fontId="3"/>
  </si>
  <si>
    <t>消化槽使用燃料</t>
    <rPh sb="0" eb="2">
      <t>ショウカ</t>
    </rPh>
    <rPh sb="2" eb="3">
      <t>ソウ</t>
    </rPh>
    <rPh sb="3" eb="5">
      <t>シヨウ</t>
    </rPh>
    <rPh sb="5" eb="7">
      <t>ネンリョウ</t>
    </rPh>
    <phoneticPr fontId="7"/>
  </si>
  <si>
    <t>No.1</t>
    <phoneticPr fontId="7"/>
  </si>
  <si>
    <t>No.3</t>
    <phoneticPr fontId="7"/>
  </si>
  <si>
    <t>加温
燃焼量</t>
    <rPh sb="0" eb="2">
      <t>カオン</t>
    </rPh>
    <rPh sb="3" eb="5">
      <t>ネンショウ</t>
    </rPh>
    <rPh sb="5" eb="6">
      <t>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</si>
  <si>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</si>
  <si>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</si>
  <si>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二酸化
炭素</t>
    <rPh sb="0" eb="3">
      <t>ニサンカ</t>
    </rPh>
    <rPh sb="4" eb="6">
      <t>タンソ</t>
    </rPh>
    <phoneticPr fontId="3"/>
  </si>
  <si>
    <t>消化汚泥</t>
    <rPh sb="0" eb="2">
      <t>ショウカ</t>
    </rPh>
    <rPh sb="2" eb="4">
      <t>オデイ</t>
    </rPh>
    <phoneticPr fontId="3"/>
  </si>
  <si>
    <t>脱水設備投入汚泥</t>
    <rPh sb="0" eb="2">
      <t>ダッスイ</t>
    </rPh>
    <rPh sb="2" eb="4">
      <t>セツビ</t>
    </rPh>
    <rPh sb="4" eb="6">
      <t>トウニュウ</t>
    </rPh>
    <rPh sb="6" eb="8">
      <t>オデイ</t>
    </rPh>
    <phoneticPr fontId="3"/>
  </si>
  <si>
    <t>投入量
遠心計</t>
    <rPh sb="0" eb="2">
      <t>トウニュウ</t>
    </rPh>
    <rPh sb="2" eb="3">
      <t>リョウ</t>
    </rPh>
    <rPh sb="4" eb="6">
      <t>エンシン</t>
    </rPh>
    <rPh sb="6" eb="7">
      <t>ケイ</t>
    </rPh>
    <phoneticPr fontId="3"/>
  </si>
  <si>
    <t>投入量
BP計</t>
    <rPh sb="0" eb="2">
      <t>トウニュウ</t>
    </rPh>
    <rPh sb="2" eb="3">
      <t>リョウ</t>
    </rPh>
    <rPh sb="6" eb="7">
      <t>ケイ</t>
    </rPh>
    <phoneticPr fontId="3"/>
  </si>
  <si>
    <t>投入量
その他計</t>
    <rPh sb="0" eb="2">
      <t>トウニュウ</t>
    </rPh>
    <rPh sb="2" eb="3">
      <t>リョウ</t>
    </rPh>
    <rPh sb="6" eb="7">
      <t>タ</t>
    </rPh>
    <rPh sb="7" eb="8">
      <t>ケイ</t>
    </rPh>
    <phoneticPr fontId="3"/>
  </si>
  <si>
    <t>投入量
合計</t>
    <rPh sb="0" eb="2">
      <t>トウニュウ</t>
    </rPh>
    <rPh sb="2" eb="3">
      <t>リョウ</t>
    </rPh>
    <rPh sb="4" eb="6">
      <t>ゴウケイ</t>
    </rPh>
    <phoneticPr fontId="3"/>
  </si>
  <si>
    <t>固形物量
遠心計</t>
    <rPh sb="0" eb="3">
      <t>コケイブツ</t>
    </rPh>
    <rPh sb="3" eb="4">
      <t>リョウ</t>
    </rPh>
    <rPh sb="5" eb="7">
      <t>エンシン</t>
    </rPh>
    <rPh sb="7" eb="8">
      <t>ケイ</t>
    </rPh>
    <phoneticPr fontId="3"/>
  </si>
  <si>
    <t>固形物量
BP計</t>
    <rPh sb="0" eb="3">
      <t>コケイブツ</t>
    </rPh>
    <rPh sb="3" eb="4">
      <t>リョウ</t>
    </rPh>
    <rPh sb="7" eb="8">
      <t>ケイ</t>
    </rPh>
    <phoneticPr fontId="3"/>
  </si>
  <si>
    <t>固形物量
その他計</t>
    <rPh sb="0" eb="3">
      <t>コケイブツ</t>
    </rPh>
    <rPh sb="3" eb="4">
      <t>リョウ</t>
    </rPh>
    <rPh sb="7" eb="8">
      <t>タ</t>
    </rPh>
    <rPh sb="8" eb="9">
      <t>ケイ</t>
    </rPh>
    <phoneticPr fontId="3"/>
  </si>
  <si>
    <t>固形物量
合計</t>
    <rPh sb="0" eb="3">
      <t>コケイブツ</t>
    </rPh>
    <rPh sb="3" eb="4">
      <t>リョウ</t>
    </rPh>
    <rPh sb="5" eb="6">
      <t>ゴウ</t>
    </rPh>
    <rPh sb="6" eb="7">
      <t>ケイ</t>
    </rPh>
    <phoneticPr fontId="3"/>
  </si>
  <si>
    <t>使用量
遠心計</t>
    <rPh sb="0" eb="3">
      <t>シヨウリョウ</t>
    </rPh>
    <rPh sb="4" eb="6">
      <t>エンシン</t>
    </rPh>
    <rPh sb="6" eb="7">
      <t>ケイ</t>
    </rPh>
    <phoneticPr fontId="3"/>
  </si>
  <si>
    <t>使用量
BP計</t>
    <rPh sb="0" eb="3">
      <t>シヨウリョウ</t>
    </rPh>
    <rPh sb="6" eb="7">
      <t>ケイ</t>
    </rPh>
    <phoneticPr fontId="3"/>
  </si>
  <si>
    <t>使用量
その他計</t>
    <rPh sb="0" eb="3">
      <t>シヨウリョウ</t>
    </rPh>
    <rPh sb="6" eb="7">
      <t>タ</t>
    </rPh>
    <rPh sb="7" eb="8">
      <t>ケイ</t>
    </rPh>
    <phoneticPr fontId="3"/>
  </si>
  <si>
    <t>使用量
合計</t>
    <rPh sb="0" eb="3">
      <t>シヨウリョウ</t>
    </rPh>
    <rPh sb="4" eb="5">
      <t>ゴウ</t>
    </rPh>
    <rPh sb="5" eb="6">
      <t>ケイ</t>
    </rPh>
    <phoneticPr fontId="3"/>
  </si>
  <si>
    <t>高分子凝集剤</t>
    <rPh sb="0" eb="3">
      <t>コウブンシ</t>
    </rPh>
    <rPh sb="3" eb="5">
      <t>ギョウシュウ</t>
    </rPh>
    <rPh sb="5" eb="6">
      <t>ザイ</t>
    </rPh>
    <phoneticPr fontId="7"/>
  </si>
  <si>
    <t>[t]</t>
    <phoneticPr fontId="3"/>
  </si>
  <si>
    <t>脱水汚泥</t>
    <rPh sb="0" eb="2">
      <t>ダッスイ</t>
    </rPh>
    <rPh sb="2" eb="4">
      <t>オデイ</t>
    </rPh>
    <phoneticPr fontId="7"/>
  </si>
  <si>
    <t>発生量
遠心計</t>
    <rPh sb="0" eb="2">
      <t>ハッセイ</t>
    </rPh>
    <rPh sb="2" eb="3">
      <t>リョウ</t>
    </rPh>
    <rPh sb="4" eb="6">
      <t>エンシン</t>
    </rPh>
    <rPh sb="6" eb="7">
      <t>ケイ</t>
    </rPh>
    <phoneticPr fontId="3"/>
  </si>
  <si>
    <t>発生量
BP計</t>
    <rPh sb="0" eb="2">
      <t>ハッセイ</t>
    </rPh>
    <rPh sb="2" eb="3">
      <t>リョウ</t>
    </rPh>
    <rPh sb="6" eb="7">
      <t>ケイ</t>
    </rPh>
    <phoneticPr fontId="3"/>
  </si>
  <si>
    <t>発生量
その他計</t>
    <rPh sb="0" eb="2">
      <t>ハッセイ</t>
    </rPh>
    <rPh sb="2" eb="3">
      <t>リョウ</t>
    </rPh>
    <rPh sb="6" eb="7">
      <t>タ</t>
    </rPh>
    <rPh sb="7" eb="8">
      <t>ケイ</t>
    </rPh>
    <phoneticPr fontId="3"/>
  </si>
  <si>
    <t>発生量
合計</t>
    <rPh sb="0" eb="2">
      <t>ハッセイ</t>
    </rPh>
    <rPh sb="2" eb="3">
      <t>リョウ</t>
    </rPh>
    <rPh sb="4" eb="5">
      <t>ゴウ</t>
    </rPh>
    <rPh sb="5" eb="6">
      <t>ケイ</t>
    </rPh>
    <phoneticPr fontId="3"/>
  </si>
  <si>
    <t>含水率
遠心</t>
    <rPh sb="0" eb="2">
      <t>ガンスイ</t>
    </rPh>
    <rPh sb="2" eb="3">
      <t>リツ</t>
    </rPh>
    <rPh sb="4" eb="6">
      <t>エンシン</t>
    </rPh>
    <phoneticPr fontId="3"/>
  </si>
  <si>
    <t>含水率
BP</t>
    <rPh sb="0" eb="2">
      <t>ガンスイ</t>
    </rPh>
    <rPh sb="2" eb="3">
      <t>リツ</t>
    </rPh>
    <phoneticPr fontId="3"/>
  </si>
  <si>
    <t>含水率
その他</t>
    <rPh sb="0" eb="2">
      <t>ガンスイ</t>
    </rPh>
    <rPh sb="2" eb="3">
      <t>リツ</t>
    </rPh>
    <rPh sb="6" eb="7">
      <t>タ</t>
    </rPh>
    <phoneticPr fontId="3"/>
  </si>
  <si>
    <t>回収率
遠心</t>
    <rPh sb="0" eb="2">
      <t>カイシュウ</t>
    </rPh>
    <rPh sb="2" eb="3">
      <t>リツ</t>
    </rPh>
    <rPh sb="4" eb="6">
      <t>エンシン</t>
    </rPh>
    <phoneticPr fontId="3"/>
  </si>
  <si>
    <t>回収率
BP</t>
    <rPh sb="0" eb="2">
      <t>カイシュウ</t>
    </rPh>
    <rPh sb="2" eb="3">
      <t>リツ</t>
    </rPh>
    <phoneticPr fontId="3"/>
  </si>
  <si>
    <t>回収率
その他</t>
    <rPh sb="0" eb="2">
      <t>カイシュウ</t>
    </rPh>
    <rPh sb="2" eb="3">
      <t>リツ</t>
    </rPh>
    <rPh sb="6" eb="7">
      <t>タ</t>
    </rPh>
    <phoneticPr fontId="3"/>
  </si>
  <si>
    <t>回収率
全体</t>
    <rPh sb="0" eb="2">
      <t>カイシュウ</t>
    </rPh>
    <rPh sb="2" eb="3">
      <t>リツ</t>
    </rPh>
    <rPh sb="4" eb="6">
      <t>ゼンタイ</t>
    </rPh>
    <phoneticPr fontId="3"/>
  </si>
  <si>
    <t>有機分
遠心</t>
    <rPh sb="0" eb="2">
      <t>ユウキ</t>
    </rPh>
    <rPh sb="2" eb="3">
      <t>ブン</t>
    </rPh>
    <rPh sb="4" eb="6">
      <t>エンシン</t>
    </rPh>
    <phoneticPr fontId="3"/>
  </si>
  <si>
    <t>有機分
BP</t>
    <rPh sb="0" eb="2">
      <t>ユウキ</t>
    </rPh>
    <rPh sb="2" eb="3">
      <t>ブン</t>
    </rPh>
    <phoneticPr fontId="3"/>
  </si>
  <si>
    <t>有機分
その他</t>
    <rPh sb="0" eb="2">
      <t>ユウキ</t>
    </rPh>
    <rPh sb="2" eb="3">
      <t>ブン</t>
    </rPh>
    <rPh sb="6" eb="7">
      <t>タ</t>
    </rPh>
    <phoneticPr fontId="3"/>
  </si>
  <si>
    <t>脱水設備運転時間</t>
    <rPh sb="0" eb="2">
      <t>ダッスイ</t>
    </rPh>
    <rPh sb="2" eb="4">
      <t>セツビ</t>
    </rPh>
    <rPh sb="4" eb="6">
      <t>ウンテン</t>
    </rPh>
    <rPh sb="6" eb="8">
      <t>ジカン</t>
    </rPh>
    <phoneticPr fontId="7"/>
  </si>
  <si>
    <t>遠心計</t>
    <rPh sb="0" eb="2">
      <t>エンシン</t>
    </rPh>
    <rPh sb="2" eb="3">
      <t>ケイ</t>
    </rPh>
    <phoneticPr fontId="3"/>
  </si>
  <si>
    <t>BP計</t>
    <rPh sb="2" eb="3">
      <t>ケイ</t>
    </rPh>
    <phoneticPr fontId="3"/>
  </si>
  <si>
    <t>その他計</t>
    <rPh sb="2" eb="3">
      <t>タ</t>
    </rPh>
    <rPh sb="3" eb="4">
      <t>ケイ</t>
    </rPh>
    <phoneticPr fontId="3"/>
  </si>
  <si>
    <t>合計</t>
    <rPh sb="0" eb="1">
      <t>ゴウ</t>
    </rPh>
    <rPh sb="1" eb="2">
      <t>ケイ</t>
    </rPh>
    <phoneticPr fontId="3"/>
  </si>
  <si>
    <t>[h]</t>
    <phoneticPr fontId="3"/>
  </si>
  <si>
    <t>投入汚泥
濃度</t>
    <rPh sb="0" eb="2">
      <t>トウニュウ</t>
    </rPh>
    <rPh sb="2" eb="4">
      <t>オデイ</t>
    </rPh>
    <rPh sb="5" eb="7">
      <t>ノウド</t>
    </rPh>
    <phoneticPr fontId="3"/>
  </si>
  <si>
    <t>投入汚泥
量</t>
    <rPh sb="0" eb="2">
      <t>トウニュウ</t>
    </rPh>
    <rPh sb="2" eb="4">
      <t>オデイ</t>
    </rPh>
    <rPh sb="5" eb="6">
      <t>リョウ</t>
    </rPh>
    <phoneticPr fontId="3"/>
  </si>
  <si>
    <t>投入汚泥
固形物量</t>
    <rPh sb="0" eb="2">
      <t>トウニュウ</t>
    </rPh>
    <rPh sb="2" eb="4">
      <t>オデイ</t>
    </rPh>
    <rPh sb="5" eb="8">
      <t>コケイブツ</t>
    </rPh>
    <rPh sb="8" eb="9">
      <t>リョウ</t>
    </rPh>
    <phoneticPr fontId="3"/>
  </si>
  <si>
    <t>高分子
凝集剤
注入量</t>
    <rPh sb="0" eb="3">
      <t>コウブンシ</t>
    </rPh>
    <rPh sb="4" eb="6">
      <t>ギョウシュウ</t>
    </rPh>
    <rPh sb="6" eb="7">
      <t>ザイ</t>
    </rPh>
    <rPh sb="8" eb="10">
      <t>チュウニュウ</t>
    </rPh>
    <rPh sb="10" eb="11">
      <t>リョウ</t>
    </rPh>
    <phoneticPr fontId="3"/>
  </si>
  <si>
    <t>高分子
凝集剤
使用量</t>
    <rPh sb="0" eb="3">
      <t>コウブンシ</t>
    </rPh>
    <rPh sb="4" eb="6">
      <t>ギョウシュウ</t>
    </rPh>
    <rPh sb="6" eb="7">
      <t>ザイ</t>
    </rPh>
    <rPh sb="8" eb="10">
      <t>シヨウ</t>
    </rPh>
    <rPh sb="10" eb="11">
      <t>リョウ</t>
    </rPh>
    <phoneticPr fontId="3"/>
  </si>
  <si>
    <t>注入率</t>
    <rPh sb="0" eb="2">
      <t>チュウニュウ</t>
    </rPh>
    <rPh sb="2" eb="3">
      <t>リツ</t>
    </rPh>
    <phoneticPr fontId="3"/>
  </si>
  <si>
    <t>ろ布速度</t>
    <rPh sb="1" eb="2">
      <t>フ</t>
    </rPh>
    <rPh sb="2" eb="4">
      <t>ソクド</t>
    </rPh>
    <phoneticPr fontId="3"/>
  </si>
  <si>
    <t>[m/min]</t>
    <phoneticPr fontId="3"/>
  </si>
  <si>
    <t>ろ過速度</t>
    <rPh sb="1" eb="2">
      <t>カ</t>
    </rPh>
    <rPh sb="2" eb="4">
      <t>ソクド</t>
    </rPh>
    <phoneticPr fontId="3"/>
  </si>
  <si>
    <t>[kg/m/h]</t>
    <phoneticPr fontId="3"/>
  </si>
  <si>
    <t>沈砂
発生量</t>
    <rPh sb="0" eb="2">
      <t>チンサ</t>
    </rPh>
    <rPh sb="3" eb="5">
      <t>ハッセイ</t>
    </rPh>
    <rPh sb="5" eb="6">
      <t>リョウ</t>
    </rPh>
    <phoneticPr fontId="3"/>
  </si>
  <si>
    <t>しさ
発生量</t>
    <rPh sb="3" eb="5">
      <t>ハッセイ</t>
    </rPh>
    <rPh sb="5" eb="6">
      <t>リョウ</t>
    </rPh>
    <phoneticPr fontId="3"/>
  </si>
  <si>
    <t>ポンプ場</t>
    <rPh sb="3" eb="4">
      <t>ジョウ</t>
    </rPh>
    <phoneticPr fontId="3"/>
  </si>
  <si>
    <t>処理場</t>
    <rPh sb="0" eb="3">
      <t>ショリジョウ</t>
    </rPh>
    <phoneticPr fontId="3"/>
  </si>
  <si>
    <t>初沈引抜汚泥</t>
    <rPh sb="0" eb="1">
      <t>ショ</t>
    </rPh>
    <rPh sb="1" eb="2">
      <t>チン</t>
    </rPh>
    <rPh sb="2" eb="4">
      <t>ヒキヌキ</t>
    </rPh>
    <rPh sb="4" eb="6">
      <t>オデイ</t>
    </rPh>
    <phoneticPr fontId="7"/>
  </si>
  <si>
    <t>引抜量</t>
    <rPh sb="0" eb="2">
      <t>ヒキヌキ</t>
    </rPh>
    <rPh sb="2" eb="3">
      <t>リョウ</t>
    </rPh>
    <phoneticPr fontId="3"/>
  </si>
  <si>
    <t>余剰汚泥</t>
    <rPh sb="0" eb="2">
      <t>ヨジョウ</t>
    </rPh>
    <rPh sb="2" eb="4">
      <t>オデイ</t>
    </rPh>
    <phoneticPr fontId="7"/>
  </si>
  <si>
    <t>濃縮汚泥（重力式）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</si>
  <si>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濃縮汚泥（重力式以外）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</si>
  <si>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消化汚泥</t>
    <rPh sb="0" eb="2">
      <t>ショウカ</t>
    </rPh>
    <rPh sb="2" eb="4">
      <t>オデイ</t>
    </rPh>
    <phoneticPr fontId="7"/>
  </si>
  <si>
    <t>発生量</t>
    <rPh sb="0" eb="3">
      <t>ハッセイリョウ</t>
    </rPh>
    <phoneticPr fontId="3"/>
  </si>
  <si>
    <t>濃縮設備</t>
    <rPh sb="0" eb="2">
      <t>ノウシュク</t>
    </rPh>
    <rPh sb="2" eb="4">
      <t>セツビ</t>
    </rPh>
    <phoneticPr fontId="7"/>
  </si>
  <si>
    <t>起泡助剤
使用量</t>
    <rPh sb="0" eb="4">
      <t>キホウジョザイ</t>
    </rPh>
    <rPh sb="5" eb="7">
      <t>シヨウ</t>
    </rPh>
    <rPh sb="7" eb="8">
      <t>リョウ</t>
    </rPh>
    <phoneticPr fontId="3"/>
  </si>
  <si>
    <t>汚泥等
搬出量</t>
    <rPh sb="0" eb="2">
      <t>オデイ</t>
    </rPh>
    <rPh sb="2" eb="3">
      <t>トウ</t>
    </rPh>
    <rPh sb="4" eb="6">
      <t>ハンシュツ</t>
    </rPh>
    <rPh sb="6" eb="7">
      <t>リョウ</t>
    </rPh>
    <phoneticPr fontId="3"/>
  </si>
  <si>
    <t>[t]</t>
    <phoneticPr fontId="3"/>
  </si>
  <si>
    <t>受電
電力量</t>
    <rPh sb="0" eb="2">
      <t>ジュデン</t>
    </rPh>
    <rPh sb="3" eb="5">
      <t>デンリョク</t>
    </rPh>
    <rPh sb="5" eb="6">
      <t>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</si>
  <si>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</si>
  <si>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[kWh]</t>
    <phoneticPr fontId="3"/>
  </si>
  <si>
    <t>[kW]</t>
    <phoneticPr fontId="3"/>
  </si>
  <si>
    <t>水処理
電力量</t>
    <rPh sb="0" eb="1">
      <t>ミズ</t>
    </rPh>
    <rPh sb="1" eb="3">
      <t>ショリ</t>
    </rPh>
    <rPh sb="4" eb="6">
      <t>デンリョク</t>
    </rPh>
    <rPh sb="6" eb="7">
      <t>リョウ</t>
    </rPh>
    <phoneticPr fontId="3"/>
  </si>
  <si>
    <t>自家発電
電力量</t>
    <rPh sb="0" eb="2">
      <t>ジカ</t>
    </rPh>
    <rPh sb="2" eb="4">
      <t>ハツデン</t>
    </rPh>
    <rPh sb="5" eb="7">
      <t>デンリョク</t>
    </rPh>
    <rPh sb="7" eb="8">
      <t>リョウ</t>
    </rPh>
    <phoneticPr fontId="3"/>
  </si>
  <si>
    <t>うち
ブロア</t>
    <phoneticPr fontId="3"/>
  </si>
  <si>
    <t>汚泥処理
電力量</t>
    <rPh sb="0" eb="2">
      <t>オデイ</t>
    </rPh>
    <rPh sb="2" eb="4">
      <t>ショリ</t>
    </rPh>
    <rPh sb="5" eb="8">
      <t>デンリョクリョウ</t>
    </rPh>
    <phoneticPr fontId="3"/>
  </si>
  <si>
    <t>その他
電力量</t>
    <rPh sb="2" eb="3">
      <t>タ</t>
    </rPh>
    <rPh sb="4" eb="7">
      <t>デンリョクリョウ</t>
    </rPh>
    <phoneticPr fontId="3"/>
  </si>
  <si>
    <t>撹拌機
電力量</t>
    <rPh sb="0" eb="3">
      <t>カクハンキ</t>
    </rPh>
    <rPh sb="4" eb="7">
      <t>デンリョクリョウ</t>
    </rPh>
    <phoneticPr fontId="3"/>
  </si>
  <si>
    <t>ポンプ場電力量</t>
    <rPh sb="3" eb="4">
      <t>ジョウ</t>
    </rPh>
    <rPh sb="4" eb="6">
      <t>デンリョク</t>
    </rPh>
    <rPh sb="6" eb="7">
      <t>リョウ</t>
    </rPh>
    <phoneticPr fontId="7"/>
  </si>
  <si>
    <t>ポンプ場排水量</t>
    <rPh sb="3" eb="4">
      <t>ジョウ</t>
    </rPh>
    <rPh sb="4" eb="6">
      <t>ハイスイ</t>
    </rPh>
    <rPh sb="6" eb="7">
      <t>リョウ</t>
    </rPh>
    <phoneticPr fontId="7"/>
  </si>
  <si>
    <t>幹線流量</t>
    <rPh sb="0" eb="2">
      <t>カンセン</t>
    </rPh>
    <rPh sb="2" eb="4">
      <t>リュウリョウ</t>
    </rPh>
    <phoneticPr fontId="7"/>
  </si>
  <si>
    <t>[h]</t>
    <phoneticPr fontId="2"/>
  </si>
  <si>
    <t>主ポンプ</t>
    <rPh sb="0" eb="1">
      <t>シュ</t>
    </rPh>
    <phoneticPr fontId="7"/>
  </si>
  <si>
    <t>沈砂池</t>
    <rPh sb="0" eb="3">
      <t>チンサチ</t>
    </rPh>
    <phoneticPr fontId="7"/>
  </si>
  <si>
    <t>月合計</t>
    <rPh sb="0" eb="1">
      <t>ツキ</t>
    </rPh>
    <rPh sb="1" eb="3">
      <t>ゴウケイ</t>
    </rPh>
    <phoneticPr fontId="7"/>
  </si>
  <si>
    <t>年度累計</t>
    <rPh sb="0" eb="2">
      <t>ネンド</t>
    </rPh>
    <rPh sb="2" eb="4">
      <t>ルイケイ</t>
    </rPh>
    <phoneticPr fontId="7"/>
  </si>
  <si>
    <t>最初沈殿池</t>
    <rPh sb="0" eb="2">
      <t>サイショ</t>
    </rPh>
    <rPh sb="2" eb="5">
      <t>チンデンチ</t>
    </rPh>
    <phoneticPr fontId="7"/>
  </si>
  <si>
    <t>反応タンク</t>
    <rPh sb="0" eb="2">
      <t>ハンノウ</t>
    </rPh>
    <phoneticPr fontId="7"/>
  </si>
  <si>
    <t>送風機</t>
    <rPh sb="0" eb="3">
      <t>ソウフウキ</t>
    </rPh>
    <phoneticPr fontId="7"/>
  </si>
  <si>
    <t>最終沈殿池</t>
    <rPh sb="0" eb="2">
      <t>サイシュウ</t>
    </rPh>
    <rPh sb="2" eb="5">
      <t>チンデンチ</t>
    </rPh>
    <phoneticPr fontId="7"/>
  </si>
  <si>
    <t>放流ポンプ</t>
    <rPh sb="0" eb="2">
      <t>ホウリュウ</t>
    </rPh>
    <phoneticPr fontId="7"/>
  </si>
  <si>
    <t>消化槽</t>
    <rPh sb="0" eb="2">
      <t>ショウカ</t>
    </rPh>
    <rPh sb="2" eb="3">
      <t>ソウ</t>
    </rPh>
    <phoneticPr fontId="7"/>
  </si>
  <si>
    <t>脱水設備</t>
    <rPh sb="0" eb="2">
      <t>ダッスイ</t>
    </rPh>
    <rPh sb="2" eb="4">
      <t>セツビ</t>
    </rPh>
    <phoneticPr fontId="7"/>
  </si>
  <si>
    <t>処理場電力量等</t>
    <rPh sb="0" eb="3">
      <t>ショリジョウ</t>
    </rPh>
    <rPh sb="3" eb="5">
      <t>デンリョク</t>
    </rPh>
    <rPh sb="5" eb="6">
      <t>リョウ</t>
    </rPh>
    <rPh sb="6" eb="7">
      <t>トウ</t>
    </rPh>
    <phoneticPr fontId="3"/>
  </si>
  <si>
    <t>－</t>
    <phoneticPr fontId="2"/>
  </si>
  <si>
    <t>有効桁数</t>
    <rPh sb="0" eb="2">
      <t>ユウコウ</t>
    </rPh>
    <rPh sb="2" eb="4">
      <t>ケタスウ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</si>
  <si>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</si>
  <si>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－</t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</si>
  <si>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</si>
  <si>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</si>
  <si>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BOD/
MLSS
負荷
[kgBOD/
kgSS/d]</t>
    <rPh sb="10" eb="12">
      <t>フカ</t>
    </rPh>
    <phoneticPr fontId="3"/>
  </si>
  <si>
    <t>月</t>
    <rPh sb="0" eb="1">
      <t>ツキ</t>
    </rPh>
    <phoneticPr fontId="2"/>
  </si>
  <si>
    <t>年</t>
    <rPh sb="0" eb="1">
      <t>ネン</t>
    </rPh>
    <phoneticPr fontId="2"/>
  </si>
  <si>
    <t>その</t>
    <phoneticPr fontId="7"/>
  </si>
  <si>
    <t>ろ布速度</t>
  </si>
  <si>
    <t>ろ過速度</t>
  </si>
  <si>
    <t>[m/min]</t>
  </si>
  <si>
    <t>[kg/m/h]</t>
  </si>
  <si>
    <t>濃縮設備</t>
    <rPh sb="0" eb="2">
      <t>ノウシュク</t>
    </rPh>
    <rPh sb="2" eb="4">
      <t>セツビ</t>
    </rPh>
    <phoneticPr fontId="7"/>
  </si>
  <si>
    <t>濃縮汚泥(重力式以外)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7"/>
  </si>
  <si>
    <t>濃縮汚泥(重力式)</t>
    <rPh sb="0" eb="2">
      <t>ノウシュク</t>
    </rPh>
    <rPh sb="2" eb="4">
      <t>オデイ</t>
    </rPh>
    <rPh sb="5" eb="7">
      <t>ジュウリョク</t>
    </rPh>
    <rPh sb="7" eb="8">
      <t>シキ</t>
    </rPh>
    <phoneticPr fontId="7"/>
  </si>
  <si>
    <t>[L]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</si>
</sst>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 "/>
    <numFmt numFmtId="177" formatCode="#,##0.00_ "/>
    <numFmt numFmtId="178" formatCode="yyyy&quot;年&quot;m&quot;月分&quot;"/>
    <numFmt numFmtId="179" formatCode="0_);[Red]\(0\)"/>
    <numFmt numFmtId="180" formatCode="#,##0.0_);[Red]\(#,##0.0\)"/>
    <numFmt numFmtId="181" formatCode="0.0_);[Red]\(0.0\)"/>
    <numFmt numFmtId="182" formatCode="#,##0.0;[Red]\-#,##0.0"/>
    <numFmt numFmtId="183" formatCode="0.0"/>
    <numFmt numFmtId="184" formatCode="aaa"/>
    <numFmt numFmtId="185" formatCode="#,##0.0"/>
  </numFmts>
  <fonts count="2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MS UI Gothic"/>
      <family val="3"/>
      <charset val="128"/>
    </font>
    <font>
      <sz val="9"/>
      <color indexed="8"/>
      <name val="MS UI Gothic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9"/>
      <color theme="1"/>
      <name val="MS UI Gothic"/>
      <family val="3"/>
      <charset val="128"/>
    </font>
    <font>
      <vertAlign val="superscript"/>
      <sz val="9"/>
      <color theme="1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sz val="8"/>
      <color rgb="FF0070C0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295">
    <xf numFmtId="0" fontId="0" fillId="0" borderId="0" xfId="0">
      <alignment vertical="center"/>
    </xf>
    <xf numFmtId="0" fontId="11" fillId="0" borderId="4" xfId="0" applyFont="1" applyFill="1" applyBorder="1" applyAlignment="1" applyProtection="1">
      <alignment horizontal="left" vertical="center"/>
    </xf>
    <xf numFmtId="38" fontId="11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right" vertical="center"/>
    </xf>
    <xf numFmtId="0" fontId="11" fillId="0" borderId="3" xfId="0" applyFont="1" applyFill="1" applyBorder="1" applyAlignment="1" applyProtection="1">
      <alignment horizontal="left" vertical="center"/>
    </xf>
    <xf numFmtId="38" fontId="11" fillId="0" borderId="6" xfId="1" applyFont="1" applyFill="1" applyBorder="1" applyAlignment="1" applyProtection="1">
      <alignment horizontal="right" vertical="center"/>
    </xf>
    <xf numFmtId="179" fontId="11" fillId="0" borderId="4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 applyProtection="1">
      <alignment horizontal="right" vertical="center"/>
    </xf>
    <xf numFmtId="179" fontId="11" fillId="0" borderId="4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left" vertical="center"/>
    </xf>
    <xf numFmtId="179" fontId="11" fillId="0" borderId="7" xfId="0" applyNumberFormat="1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right" vertical="center"/>
    </xf>
    <xf numFmtId="0" fontId="11" fillId="0" borderId="9" xfId="0" applyFont="1" applyFill="1" applyBorder="1" applyAlignment="1" applyProtection="1">
      <alignment horizontal="right" vertical="center"/>
    </xf>
    <xf numFmtId="0" fontId="11" fillId="0" borderId="11" xfId="0" applyFont="1" applyFill="1" applyBorder="1" applyAlignment="1" applyProtection="1">
      <alignment horizontal="left" vertical="center"/>
    </xf>
    <xf numFmtId="179" fontId="11" fillId="0" borderId="0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11" fillId="0" borderId="1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179" fontId="11" fillId="0" borderId="0" xfId="0" applyNumberFormat="1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horizontal="left" vertical="center"/>
    </xf>
    <xf numFmtId="179" fontId="11" fillId="0" borderId="13" xfId="0" applyNumberFormat="1" applyFont="1" applyFill="1" applyBorder="1" applyAlignment="1" applyProtection="1">
      <alignment vertical="center"/>
    </xf>
    <xf numFmtId="0" fontId="5" fillId="0" borderId="13" xfId="0" applyFont="1" applyFill="1" applyBorder="1" applyAlignment="1" applyProtection="1">
      <alignment horizontal="right" vertical="center"/>
    </xf>
    <xf numFmtId="0" fontId="11" fillId="0" borderId="14" xfId="0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 applyProtection="1">
      <alignment horizontal="left" vertical="center" shrinkToFit="1"/>
    </xf>
    <xf numFmtId="0" fontId="5" fillId="0" borderId="4" xfId="0" applyNumberFormat="1" applyFont="1" applyFill="1" applyBorder="1" applyAlignment="1" applyProtection="1">
      <alignment horizontal="right" vertical="center"/>
    </xf>
    <xf numFmtId="0" fontId="11" fillId="0" borderId="1" xfId="0" applyFont="1" applyFill="1" applyBorder="1" applyAlignment="1" applyProtection="1">
      <alignment horizontal="left" vertical="center"/>
    </xf>
    <xf numFmtId="38" fontId="11" fillId="0" borderId="1" xfId="1" applyFont="1" applyFill="1" applyBorder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right" vertical="center"/>
    </xf>
    <xf numFmtId="0" fontId="9" fillId="0" borderId="17" xfId="0" applyFont="1" applyFill="1" applyBorder="1" applyAlignment="1" applyProtection="1">
      <alignment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23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vertical="center" textRotation="255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vertical="center" textRotation="255"/>
    </xf>
    <xf numFmtId="177" fontId="11" fillId="0" borderId="8" xfId="0" applyNumberFormat="1" applyFont="1" applyFill="1" applyBorder="1" applyAlignment="1" applyProtection="1">
      <alignment vertical="center"/>
    </xf>
    <xf numFmtId="177" fontId="11" fillId="0" borderId="11" xfId="0" applyNumberFormat="1" applyFont="1" applyFill="1" applyBorder="1" applyAlignment="1" applyProtection="1">
      <alignment vertical="center"/>
    </xf>
    <xf numFmtId="0" fontId="11" fillId="0" borderId="18" xfId="0" applyFont="1" applyFill="1" applyBorder="1" applyAlignment="1" applyProtection="1">
      <alignment vertical="center"/>
    </xf>
    <xf numFmtId="0" fontId="11" fillId="0" borderId="21" xfId="0" applyFont="1" applyFill="1" applyBorder="1" applyAlignment="1" applyProtection="1">
      <alignment vertical="center"/>
    </xf>
    <xf numFmtId="177" fontId="11" fillId="0" borderId="29" xfId="0" applyNumberFormat="1" applyFont="1" applyFill="1" applyBorder="1" applyAlignment="1" applyProtection="1">
      <alignment horizontal="right" vertical="center"/>
    </xf>
    <xf numFmtId="0" fontId="11" fillId="0" borderId="25" xfId="0" applyFont="1" applyFill="1" applyBorder="1" applyAlignment="1" applyProtection="1">
      <alignment horizontal="center" vertical="center"/>
    </xf>
    <xf numFmtId="0" fontId="11" fillId="0" borderId="26" xfId="0" applyFont="1" applyFill="1" applyBorder="1" applyAlignment="1" applyProtection="1">
      <alignment vertical="center" textRotation="255"/>
    </xf>
    <xf numFmtId="0" fontId="9" fillId="0" borderId="17" xfId="0" applyFont="1" applyFill="1" applyBorder="1" applyAlignment="1" applyProtection="1">
      <alignment horizontal="left" vertical="center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11" fillId="0" borderId="6" xfId="0" applyFont="1" applyFill="1" applyBorder="1" applyAlignment="1" applyProtection="1">
      <alignment vertical="center"/>
    </xf>
    <xf numFmtId="176" fontId="11" fillId="0" borderId="0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183" fontId="11" fillId="0" borderId="4" xfId="0" applyNumberFormat="1" applyFont="1" applyFill="1" applyBorder="1" applyAlignment="1" applyProtection="1">
      <alignment vertical="center"/>
    </xf>
    <xf numFmtId="38" fontId="11" fillId="0" borderId="4" xfId="1" applyFont="1" applyFill="1" applyBorder="1" applyAlignment="1" applyProtection="1">
      <alignment vertical="center"/>
    </xf>
    <xf numFmtId="183" fontId="11" fillId="0" borderId="5" xfId="0" applyNumberFormat="1" applyFont="1" applyFill="1" applyBorder="1" applyAlignment="1" applyProtection="1">
      <alignment vertical="center"/>
    </xf>
    <xf numFmtId="182" fontId="11" fillId="0" borderId="4" xfId="1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11" fillId="2" borderId="4" xfId="0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shrinkToFit="1"/>
    </xf>
    <xf numFmtId="182" fontId="6" fillId="0" borderId="4" xfId="1" applyNumberFormat="1" applyFont="1" applyFill="1" applyBorder="1" applyAlignment="1" applyProtection="1">
      <alignment vertical="center"/>
    </xf>
    <xf numFmtId="40" fontId="11" fillId="0" borderId="4" xfId="1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quotePrefix="1" applyFont="1" applyFill="1" applyBorder="1" applyAlignment="1" applyProtection="1">
      <alignment horizontal="center" vertical="center"/>
    </xf>
    <xf numFmtId="180" fontId="14" fillId="0" borderId="0" xfId="1" applyNumberFormat="1" applyFont="1" applyFill="1" applyBorder="1" applyAlignment="1" applyProtection="1">
      <alignment horizontal="center" vertical="center"/>
    </xf>
    <xf numFmtId="180" fontId="14" fillId="0" borderId="0" xfId="1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Alignment="1" applyProtection="1">
      <alignment vertical="center"/>
    </xf>
    <xf numFmtId="181" fontId="14" fillId="0" borderId="0" xfId="0" applyNumberFormat="1" applyFont="1" applyFill="1" applyAlignment="1" applyProtection="1">
      <alignment horizontal="center" vertical="center"/>
    </xf>
    <xf numFmtId="0" fontId="15" fillId="0" borderId="0" xfId="0" applyNumberFormat="1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4" fillId="0" borderId="4" xfId="0" applyNumberFormat="1" applyFont="1" applyFill="1" applyBorder="1" applyAlignment="1" applyProtection="1">
      <alignment horizontal="center" vertical="center" shrinkToFit="1"/>
    </xf>
    <xf numFmtId="178" fontId="14" fillId="0" borderId="13" xfId="0" applyNumberFormat="1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" xfId="0" applyFont="1" applyFill="1" applyBorder="1" applyAlignment="1" applyProtection="1">
      <alignment vertical="center" textRotation="255"/>
    </xf>
    <xf numFmtId="0" fontId="14" fillId="0" borderId="1" xfId="0" applyFont="1" applyFill="1" applyBorder="1" applyAlignment="1" applyProtection="1">
      <alignment vertical="center" textRotation="255" wrapText="1"/>
    </xf>
    <xf numFmtId="0" fontId="15" fillId="0" borderId="2" xfId="0" applyFont="1" applyFill="1" applyBorder="1" applyAlignment="1" applyProtection="1">
      <alignment vertical="center"/>
    </xf>
    <xf numFmtId="179" fontId="15" fillId="0" borderId="0" xfId="0" applyNumberFormat="1" applyFont="1" applyFill="1" applyAlignment="1" applyProtection="1">
      <alignment vertical="center"/>
    </xf>
    <xf numFmtId="0" fontId="14" fillId="0" borderId="1" xfId="0" applyFont="1" applyFill="1" applyBorder="1" applyAlignment="1" applyProtection="1">
      <alignment horizontal="center" vertical="center"/>
    </xf>
    <xf numFmtId="182" fontId="14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82" fontId="14" fillId="0" borderId="4" xfId="1" applyNumberFormat="1" applyFont="1" applyFill="1" applyBorder="1" applyAlignment="1" applyProtection="1">
      <alignment horizontal="right" vertical="center" shrinkToFit="1"/>
      <protection hidden="1"/>
    </xf>
    <xf numFmtId="38" fontId="14" fillId="0" borderId="4" xfId="1" applyFont="1" applyFill="1" applyBorder="1" applyAlignment="1" applyProtection="1">
      <alignment horizontal="center" vertical="center" shrinkToFit="1"/>
    </xf>
    <xf numFmtId="38" fontId="14" fillId="0" borderId="4" xfId="1" applyNumberFormat="1" applyFont="1" applyFill="1" applyBorder="1" applyAlignment="1" applyProtection="1">
      <alignment horizontal="right" vertical="center" shrinkToFit="1"/>
    </xf>
    <xf numFmtId="38" fontId="14" fillId="0" borderId="16" xfId="1" applyNumberFormat="1" applyFont="1" applyFill="1" applyBorder="1" applyAlignment="1" applyProtection="1">
      <alignment horizontal="right" vertical="center" shrinkToFit="1"/>
    </xf>
    <xf numFmtId="38" fontId="14" fillId="0" borderId="15" xfId="1" applyFont="1" applyFill="1" applyBorder="1" applyAlignment="1" applyProtection="1">
      <alignment horizontal="center" vertical="center" shrinkToFit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14" fillId="0" borderId="4" xfId="0" applyFont="1" applyFill="1" applyBorder="1" applyAlignment="1" applyProtection="1">
      <alignment horizontal="center" vertical="center"/>
      <protection hidden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vertical="center"/>
      <protection hidden="1"/>
    </xf>
    <xf numFmtId="0" fontId="14" fillId="0" borderId="5" xfId="0" applyNumberFormat="1" applyFont="1" applyFill="1" applyBorder="1" applyAlignment="1" applyProtection="1">
      <alignment horizontal="left" vertical="center" shrinkToFit="1"/>
      <protection hidden="1"/>
    </xf>
    <xf numFmtId="182" fontId="15" fillId="0" borderId="4" xfId="0" applyNumberFormat="1" applyFont="1" applyFill="1" applyBorder="1" applyAlignment="1" applyProtection="1">
      <alignment vertical="center" shrinkToFit="1"/>
    </xf>
    <xf numFmtId="0" fontId="14" fillId="0" borderId="30" xfId="0" applyFont="1" applyFill="1" applyBorder="1" applyAlignment="1" applyProtection="1">
      <alignment horizontal="center" vertical="center"/>
      <protection hidden="1"/>
    </xf>
    <xf numFmtId="182" fontId="14" fillId="0" borderId="30" xfId="1" applyNumberFormat="1" applyFont="1" applyFill="1" applyBorder="1" applyAlignment="1" applyProtection="1">
      <alignment horizontal="right" vertical="center" shrinkToFit="1"/>
      <protection locked="0" hidden="1"/>
    </xf>
    <xf numFmtId="182" fontId="15" fillId="0" borderId="33" xfId="0" applyNumberFormat="1" applyFont="1" applyFill="1" applyBorder="1" applyAlignment="1" applyProtection="1">
      <alignment vertical="center" shrinkToFit="1"/>
    </xf>
    <xf numFmtId="182" fontId="15" fillId="0" borderId="30" xfId="0" applyNumberFormat="1" applyFont="1" applyFill="1" applyBorder="1" applyAlignment="1" applyProtection="1">
      <alignment vertical="center" shrinkToFit="1"/>
    </xf>
    <xf numFmtId="0" fontId="14" fillId="0" borderId="6" xfId="0" applyFont="1" applyFill="1" applyBorder="1" applyAlignment="1" applyProtection="1">
      <alignment horizontal="center" vertical="center" shrinkToFit="1"/>
      <protection hidden="1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0" fontId="14" fillId="0" borderId="4" xfId="1" applyNumberFormat="1" applyFont="1" applyFill="1" applyBorder="1" applyAlignment="1" applyProtection="1">
      <alignment horizontal="right" vertical="center" shrinkToFit="1"/>
    </xf>
    <xf numFmtId="0" fontId="14" fillId="2" borderId="2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 shrinkToFit="1"/>
    </xf>
    <xf numFmtId="0" fontId="14" fillId="0" borderId="2" xfId="0" applyNumberFormat="1" applyFont="1" applyFill="1" applyBorder="1" applyAlignment="1" applyProtection="1">
      <alignment horizontal="center" vertical="center" shrinkToFit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15" fillId="0" borderId="4" xfId="0" applyFont="1" applyFill="1" applyBorder="1" applyAlignment="1" applyProtection="1">
      <alignment vertical="center"/>
    </xf>
    <xf numFmtId="0" fontId="15" fillId="0" borderId="4" xfId="0" applyNumberFormat="1" applyFont="1" applyFill="1" applyBorder="1" applyAlignment="1" applyProtection="1">
      <alignment vertical="center"/>
    </xf>
    <xf numFmtId="0" fontId="14" fillId="0" borderId="15" xfId="1" applyNumberFormat="1" applyFont="1" applyFill="1" applyBorder="1" applyAlignment="1" applyProtection="1">
      <alignment horizontal="right" vertical="center" shrinkToFit="1"/>
    </xf>
    <xf numFmtId="0" fontId="14" fillId="0" borderId="16" xfId="1" applyNumberFormat="1" applyFont="1" applyFill="1" applyBorder="1" applyAlignment="1" applyProtection="1">
      <alignment horizontal="center" vertical="center" shrinkToFit="1"/>
    </xf>
    <xf numFmtId="0" fontId="14" fillId="0" borderId="4" xfId="1" applyNumberFormat="1" applyFont="1" applyFill="1" applyBorder="1" applyAlignment="1" applyProtection="1">
      <alignment horizontal="center" vertical="center" shrinkToFit="1"/>
    </xf>
    <xf numFmtId="0" fontId="15" fillId="2" borderId="4" xfId="0" applyFont="1" applyFill="1" applyBorder="1" applyAlignment="1" applyProtection="1">
      <alignment horizontal="center" vertical="center"/>
    </xf>
    <xf numFmtId="0" fontId="14" fillId="0" borderId="4" xfId="1" applyNumberFormat="1" applyFont="1" applyFill="1" applyBorder="1" applyAlignment="1" applyProtection="1">
      <alignment vertical="center" shrinkToFit="1"/>
    </xf>
    <xf numFmtId="0" fontId="8" fillId="0" borderId="0" xfId="0" applyFont="1" applyFill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vertical="center"/>
    </xf>
    <xf numFmtId="38" fontId="14" fillId="0" borderId="2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82" fontId="6" fillId="0" borderId="4" xfId="1" applyNumberFormat="1" applyFont="1" applyFill="1" applyBorder="1" applyAlignment="1" applyProtection="1">
      <alignment horizontal="center" vertical="center"/>
    </xf>
    <xf numFmtId="38" fontId="14" fillId="0" borderId="2" xfId="0" applyNumberFormat="1" applyFont="1" applyFill="1" applyBorder="1" applyAlignment="1" applyProtection="1">
      <alignment horizontal="center" vertical="center" shrinkToFit="1"/>
    </xf>
    <xf numFmtId="0" fontId="8" fillId="0" borderId="0" xfId="0" applyNumberFormat="1" applyFont="1" applyFill="1" applyAlignment="1" applyProtection="1">
      <alignment vertical="center"/>
    </xf>
    <xf numFmtId="0" fontId="14" fillId="0" borderId="13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vertical="center" textRotation="255" wrapText="1"/>
    </xf>
    <xf numFmtId="0" fontId="14" fillId="0" borderId="0" xfId="0" applyNumberFormat="1" applyFont="1" applyFill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4" fillId="2" borderId="2" xfId="0" applyNumberFormat="1" applyFont="1" applyFill="1" applyBorder="1" applyAlignment="1" applyProtection="1">
      <alignment horizontal="center" vertical="center"/>
    </xf>
    <xf numFmtId="0" fontId="15" fillId="2" borderId="4" xfId="0" applyNumberFormat="1" applyFont="1" applyFill="1" applyBorder="1" applyAlignment="1" applyProtection="1">
      <alignment horizontal="center" vertical="center"/>
    </xf>
    <xf numFmtId="0" fontId="14" fillId="0" borderId="15" xfId="1" applyNumberFormat="1" applyFont="1" applyFill="1" applyBorder="1" applyAlignment="1" applyProtection="1">
      <alignment horizontal="center" vertical="center" shrinkToFit="1"/>
    </xf>
    <xf numFmtId="0" fontId="14" fillId="0" borderId="16" xfId="0" applyNumberFormat="1" applyFont="1" applyFill="1" applyBorder="1" applyAlignment="1" applyProtection="1">
      <alignment horizontal="center" vertical="center"/>
    </xf>
    <xf numFmtId="0" fontId="14" fillId="0" borderId="16" xfId="1" applyNumberFormat="1" applyFont="1" applyFill="1" applyBorder="1" applyAlignment="1" applyProtection="1">
      <alignment horizontal="right" vertical="center" shrinkToFit="1"/>
    </xf>
    <xf numFmtId="0" fontId="14" fillId="0" borderId="0" xfId="0" quotePrefix="1" applyNumberFormat="1" applyFont="1" applyFill="1" applyBorder="1" applyAlignment="1" applyProtection="1">
      <alignment horizontal="center" vertical="center"/>
    </xf>
    <xf numFmtId="0" fontId="14" fillId="0" borderId="0" xfId="1" applyNumberFormat="1" applyFont="1" applyFill="1" applyBorder="1" applyAlignment="1" applyProtection="1">
      <alignment horizontal="center" vertical="center"/>
    </xf>
    <xf numFmtId="0" fontId="14" fillId="0" borderId="0" xfId="1" applyNumberFormat="1" applyFont="1" applyFill="1" applyBorder="1" applyAlignment="1" applyProtection="1">
      <alignment horizontal="right" vertical="center"/>
    </xf>
    <xf numFmtId="0" fontId="14" fillId="0" borderId="24" xfId="1" applyNumberFormat="1" applyFont="1" applyFill="1" applyBorder="1" applyAlignment="1" applyProtection="1">
      <alignment horizontal="center" vertical="center" shrinkToFit="1"/>
    </xf>
    <xf numFmtId="0" fontId="14" fillId="0" borderId="19" xfId="0" applyNumberFormat="1" applyFont="1" applyFill="1" applyBorder="1" applyAlignment="1" applyProtection="1">
      <alignment horizontal="center" vertical="center"/>
    </xf>
    <xf numFmtId="38" fontId="14" fillId="0" borderId="1" xfId="1" applyNumberFormat="1" applyFont="1" applyFill="1" applyBorder="1" applyAlignment="1" applyProtection="1">
      <alignment horizontal="right" vertical="center" shrinkToFit="1"/>
    </xf>
    <xf numFmtId="0" fontId="14" fillId="0" borderId="1" xfId="1" applyNumberFormat="1" applyFont="1" applyFill="1" applyBorder="1" applyAlignment="1" applyProtection="1">
      <alignment horizontal="right" vertical="center" shrinkToFit="1"/>
    </xf>
    <xf numFmtId="0" fontId="14" fillId="0" borderId="0" xfId="0" applyNumberFormat="1" applyFont="1" applyFill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vertical="center" textRotation="255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4" xfId="1" applyNumberFormat="1" applyFont="1" applyFill="1" applyBorder="1" applyAlignment="1" applyProtection="1">
      <alignment horizontal="center" vertical="center"/>
    </xf>
    <xf numFmtId="0" fontId="14" fillId="0" borderId="15" xfId="1" applyNumberFormat="1" applyFont="1" applyFill="1" applyBorder="1" applyAlignment="1" applyProtection="1">
      <alignment horizontal="center"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 shrinkToFit="1"/>
    </xf>
    <xf numFmtId="0" fontId="14" fillId="0" borderId="0" xfId="0" applyNumberFormat="1" applyFont="1" applyFill="1" applyBorder="1" applyAlignment="1" applyProtection="1">
      <alignment horizontal="center" vertical="center" shrinkToFit="1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1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textRotation="255"/>
    </xf>
    <xf numFmtId="0" fontId="14" fillId="0" borderId="1" xfId="0" applyNumberFormat="1" applyFont="1" applyFill="1" applyBorder="1" applyAlignment="1" applyProtection="1">
      <alignment horizontal="center" vertical="center" textRotation="255" wrapText="1"/>
    </xf>
    <xf numFmtId="0" fontId="14" fillId="0" borderId="19" xfId="0" applyNumberFormat="1" applyFont="1" applyFill="1" applyBorder="1" applyAlignment="1" applyProtection="1">
      <alignment horizontal="center" vertical="center" wrapText="1"/>
    </xf>
    <xf numFmtId="0" fontId="14" fillId="0" borderId="19" xfId="0" applyNumberFormat="1" applyFont="1" applyFill="1" applyBorder="1" applyAlignment="1" applyProtection="1">
      <alignment horizontal="center" vertical="center" textRotation="255" wrapText="1"/>
    </xf>
    <xf numFmtId="0" fontId="14" fillId="0" borderId="19" xfId="0" applyNumberFormat="1" applyFont="1" applyFill="1" applyBorder="1" applyAlignment="1" applyProtection="1">
      <alignment vertical="center" textRotation="255" wrapText="1"/>
    </xf>
    <xf numFmtId="0" fontId="15" fillId="0" borderId="19" xfId="0" applyNumberFormat="1" applyFont="1" applyFill="1" applyBorder="1" applyAlignment="1" applyProtection="1">
      <alignment vertical="center"/>
    </xf>
    <xf numFmtId="0" fontId="15" fillId="0" borderId="19" xfId="0" applyNumberFormat="1" applyFont="1" applyFill="1" applyBorder="1" applyAlignment="1" applyProtection="1">
      <alignment horizontal="center" vertical="center"/>
    </xf>
    <xf numFmtId="0" fontId="14" fillId="0" borderId="2" xfId="1" applyNumberFormat="1" applyFont="1" applyFill="1" applyBorder="1" applyAlignment="1" applyProtection="1">
      <alignment horizontal="right" vertical="center" shrinkToFit="1"/>
    </xf>
    <xf numFmtId="0" fontId="15" fillId="0" borderId="11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 shrinkToFit="1"/>
    </xf>
    <xf numFmtId="0" fontId="15" fillId="0" borderId="4" xfId="0" applyNumberFormat="1" applyFont="1" applyFill="1" applyBorder="1" applyAlignment="1" applyProtection="1">
      <alignment vertical="center" shrinkToFit="1"/>
    </xf>
    <xf numFmtId="0" fontId="14" fillId="0" borderId="8" xfId="0" applyNumberFormat="1" applyFont="1" applyFill="1" applyBorder="1" applyAlignment="1" applyProtection="1">
      <alignment horizontal="center" vertical="center" textRotation="255" wrapText="1"/>
    </xf>
    <xf numFmtId="0" fontId="15" fillId="0" borderId="11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shrinkToFit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right" vertical="center"/>
    </xf>
    <xf numFmtId="0" fontId="15" fillId="0" borderId="4" xfId="0" applyFont="1" applyFill="1" applyBorder="1" applyAlignment="1" applyProtection="1">
      <alignment horizontal="right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textRotation="255" wrapText="1"/>
    </xf>
    <xf numFmtId="0" fontId="20" fillId="0" borderId="4" xfId="1" applyNumberFormat="1" applyFont="1" applyFill="1" applyBorder="1" applyAlignment="1" applyProtection="1">
      <alignment horizontal="center" vertical="center" shrinkToFit="1"/>
    </xf>
    <xf numFmtId="0" fontId="20" fillId="0" borderId="4" xfId="1" applyNumberFormat="1" applyFont="1" applyFill="1" applyBorder="1" applyAlignment="1" applyProtection="1">
      <alignment horizontal="right" vertical="center" shrinkToFit="1"/>
    </xf>
    <xf numFmtId="0" fontId="20" fillId="3" borderId="4" xfId="1" applyNumberFormat="1" applyFont="1" applyFill="1" applyBorder="1" applyAlignment="1" applyProtection="1">
      <alignment horizontal="right" vertical="center" shrinkToFit="1"/>
    </xf>
    <xf numFmtId="38" fontId="20" fillId="0" borderId="4" xfId="1" applyNumberFormat="1" applyFont="1" applyFill="1" applyBorder="1" applyAlignment="1" applyProtection="1">
      <alignment horizontal="right" vertical="center" shrinkToFit="1"/>
    </xf>
    <xf numFmtId="0" fontId="20" fillId="0" borderId="4" xfId="1" quotePrefix="1" applyNumberFormat="1" applyFont="1" applyFill="1" applyBorder="1" applyAlignment="1" applyProtection="1">
      <alignment horizontal="center" vertical="center" shrinkToFit="1"/>
    </xf>
    <xf numFmtId="0" fontId="14" fillId="0" borderId="4" xfId="1" applyNumberFormat="1" applyFont="1" applyFill="1" applyBorder="1" applyAlignment="1" applyProtection="1">
      <alignment horizontal="left" vertical="center" shrinkToFit="1"/>
    </xf>
    <xf numFmtId="0" fontId="14" fillId="0" borderId="1" xfId="1" applyNumberFormat="1" applyFont="1" applyFill="1" applyBorder="1" applyAlignment="1" applyProtection="1">
      <alignment horizontal="left" vertical="center" shrinkToFit="1"/>
    </xf>
    <xf numFmtId="0" fontId="20" fillId="0" borderId="1" xfId="1" applyNumberFormat="1" applyFont="1" applyFill="1" applyBorder="1" applyAlignment="1" applyProtection="1">
      <alignment horizontal="right" vertical="center" shrinkToFit="1"/>
    </xf>
    <xf numFmtId="184" fontId="14" fillId="0" borderId="4" xfId="0" applyNumberFormat="1" applyFont="1" applyFill="1" applyBorder="1" applyAlignment="1" applyProtection="1">
      <alignment horizontal="center" vertical="center" shrinkToFit="1"/>
    </xf>
    <xf numFmtId="184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 textRotation="255" wrapText="1"/>
    </xf>
    <xf numFmtId="0" fontId="14" fillId="0" borderId="0" xfId="1" applyNumberFormat="1" applyFont="1" applyFill="1" applyBorder="1" applyAlignment="1" applyProtection="1">
      <alignment horizontal="right" vertical="center" shrinkToFi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14" fillId="0" borderId="10" xfId="0" applyNumberFormat="1" applyFont="1" applyFill="1" applyBorder="1" applyAlignment="1" applyProtection="1">
      <alignment horizontal="center" vertical="center" shrinkToFit="1"/>
    </xf>
    <xf numFmtId="0" fontId="14" fillId="0" borderId="1" xfId="0" applyNumberFormat="1" applyFont="1" applyFill="1" applyBorder="1" applyAlignment="1" applyProtection="1">
      <alignment horizontal="center" vertical="center" textRotation="255" wrapText="1"/>
    </xf>
    <xf numFmtId="0" fontId="14" fillId="0" borderId="8" xfId="0" applyNumberFormat="1" applyFont="1" applyFill="1" applyBorder="1" applyAlignment="1" applyProtection="1">
      <alignment horizontal="center" vertical="center" textRotation="255" wrapText="1"/>
    </xf>
    <xf numFmtId="0" fontId="14" fillId="0" borderId="1" xfId="0" applyNumberFormat="1" applyFont="1" applyFill="1" applyBorder="1" applyAlignment="1" applyProtection="1">
      <alignment horizontal="center" vertical="center" textRotation="255" wrapText="1"/>
    </xf>
    <xf numFmtId="0" fontId="11" fillId="0" borderId="5" xfId="0" applyFont="1" applyFill="1" applyBorder="1" applyAlignment="1" applyProtection="1">
      <alignment horizontal="left" vertical="center" shrinkToFit="1"/>
    </xf>
    <xf numFmtId="0" fontId="11" fillId="0" borderId="6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 textRotation="255"/>
    </xf>
    <xf numFmtId="0" fontId="9" fillId="0" borderId="19" xfId="0" applyFont="1" applyFill="1" applyBorder="1" applyAlignment="1" applyProtection="1">
      <alignment horizontal="center" vertical="center" textRotation="255"/>
    </xf>
    <xf numFmtId="0" fontId="9" fillId="0" borderId="2" xfId="0" applyFont="1" applyFill="1" applyBorder="1" applyAlignment="1" applyProtection="1">
      <alignment horizontal="center" vertical="center" textRotation="255"/>
    </xf>
    <xf numFmtId="0" fontId="11" fillId="0" borderId="9" xfId="0" applyFont="1" applyFill="1" applyBorder="1" applyAlignment="1" applyProtection="1">
      <alignment horizontal="center" vertical="center" textRotation="255"/>
    </xf>
    <xf numFmtId="0" fontId="11" fillId="0" borderId="10" xfId="0" applyFont="1" applyFill="1" applyBorder="1" applyAlignment="1" applyProtection="1">
      <alignment horizontal="center" vertical="center" textRotation="255"/>
    </xf>
    <xf numFmtId="0" fontId="11" fillId="0" borderId="14" xfId="0" applyFont="1" applyFill="1" applyBorder="1" applyAlignment="1" applyProtection="1">
      <alignment horizontal="center" vertical="center" textRotation="255"/>
    </xf>
    <xf numFmtId="0" fontId="9" fillId="0" borderId="20" xfId="0" applyFont="1" applyFill="1" applyBorder="1" applyAlignment="1" applyProtection="1">
      <alignment horizontal="center" vertical="center" textRotation="255"/>
    </xf>
    <xf numFmtId="0" fontId="11" fillId="0" borderId="27" xfId="0" applyFont="1" applyFill="1" applyBorder="1" applyAlignment="1" applyProtection="1">
      <alignment horizontal="center" vertical="center"/>
    </xf>
    <xf numFmtId="0" fontId="11" fillId="0" borderId="28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textRotation="255" wrapText="1"/>
    </xf>
    <xf numFmtId="0" fontId="5" fillId="0" borderId="10" xfId="0" applyFont="1" applyFill="1" applyBorder="1" applyAlignment="1" applyProtection="1">
      <alignment horizontal="center" vertical="center" textRotation="255" wrapText="1"/>
    </xf>
    <xf numFmtId="0" fontId="8" fillId="0" borderId="0" xfId="0" applyFont="1" applyFill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textRotation="255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10" fillId="0" borderId="6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textRotation="255" wrapText="1"/>
    </xf>
    <xf numFmtId="0" fontId="11" fillId="0" borderId="19" xfId="0" applyFont="1" applyFill="1" applyBorder="1" applyAlignment="1" applyProtection="1">
      <alignment horizontal="center" vertical="center" textRotation="255" wrapText="1"/>
    </xf>
    <xf numFmtId="0" fontId="11" fillId="0" borderId="2" xfId="0" applyFont="1" applyFill="1" applyBorder="1" applyAlignment="1" applyProtection="1">
      <alignment horizontal="center" vertical="center" textRotation="255" wrapText="1"/>
    </xf>
    <xf numFmtId="0" fontId="14" fillId="0" borderId="4" xfId="0" applyNumberFormat="1" applyFont="1" applyFill="1" applyBorder="1" applyAlignment="1" applyProtection="1">
      <alignment horizontal="center" vertical="center" textRotation="255" wrapText="1"/>
    </xf>
    <xf numFmtId="0" fontId="14" fillId="0" borderId="1" xfId="0" applyNumberFormat="1" applyFont="1" applyFill="1" applyBorder="1" applyAlignment="1" applyProtection="1">
      <alignment horizontal="center" vertical="center" textRotation="255" wrapText="1"/>
    </xf>
    <xf numFmtId="0" fontId="14" fillId="0" borderId="17" xfId="0" applyNumberFormat="1" applyFont="1" applyFill="1" applyBorder="1" applyAlignment="1" applyProtection="1">
      <alignment horizontal="center" vertical="center"/>
    </xf>
    <xf numFmtId="0" fontId="14" fillId="0" borderId="23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5" fillId="0" borderId="3" xfId="0" applyNumberFormat="1" applyFont="1" applyFill="1" applyBorder="1" applyAlignment="1" applyProtection="1">
      <alignment horizontal="center"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9" fillId="0" borderId="4" xfId="0" applyNumberFormat="1" applyFont="1" applyFill="1" applyBorder="1" applyAlignment="1" applyProtection="1">
      <alignment horizontal="center" vertical="center" shrinkToFit="1"/>
    </xf>
    <xf numFmtId="0" fontId="14" fillId="0" borderId="19" xfId="0" applyNumberFormat="1" applyFont="1" applyFill="1" applyBorder="1" applyAlignment="1" applyProtection="1">
      <alignment horizontal="center" vertical="center" textRotation="255" wrapText="1"/>
    </xf>
    <xf numFmtId="0" fontId="19" fillId="0" borderId="5" xfId="0" applyNumberFormat="1" applyFont="1" applyFill="1" applyBorder="1" applyAlignment="1" applyProtection="1">
      <alignment horizontal="center" vertical="center" shrinkToFit="1"/>
    </xf>
    <xf numFmtId="0" fontId="19" fillId="0" borderId="6" xfId="0" applyNumberFormat="1" applyFont="1" applyFill="1" applyBorder="1" applyAlignment="1" applyProtection="1">
      <alignment horizontal="center" vertical="center" shrinkToFit="1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textRotation="255"/>
    </xf>
    <xf numFmtId="0" fontId="14" fillId="0" borderId="19" xfId="0" applyFont="1" applyFill="1" applyBorder="1" applyAlignment="1" applyProtection="1">
      <alignment horizontal="center" vertical="center" textRotation="255"/>
    </xf>
    <xf numFmtId="0" fontId="19" fillId="0" borderId="4" xfId="0" applyFont="1" applyFill="1" applyBorder="1" applyAlignment="1" applyProtection="1">
      <alignment horizontal="center" vertical="center" shrinkToFit="1"/>
    </xf>
    <xf numFmtId="0" fontId="19" fillId="0" borderId="5" xfId="0" applyFont="1" applyFill="1" applyBorder="1" applyAlignment="1" applyProtection="1">
      <alignment horizontal="center" vertical="center" shrinkToFit="1"/>
    </xf>
    <xf numFmtId="0" fontId="19" fillId="0" borderId="6" xfId="0" applyFont="1" applyFill="1" applyBorder="1" applyAlignment="1" applyProtection="1">
      <alignment horizontal="center" vertical="center" shrinkToFit="1"/>
    </xf>
    <xf numFmtId="0" fontId="14" fillId="0" borderId="1" xfId="0" applyNumberFormat="1" applyFont="1" applyFill="1" applyBorder="1" applyAlignment="1" applyProtection="1">
      <alignment horizontal="center" vertical="center" textRotation="255"/>
    </xf>
    <xf numFmtId="0" fontId="14" fillId="0" borderId="19" xfId="0" applyNumberFormat="1" applyFont="1" applyFill="1" applyBorder="1" applyAlignment="1" applyProtection="1">
      <alignment horizontal="center" vertical="center" textRotation="255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wrapText="1"/>
    </xf>
    <xf numFmtId="0" fontId="14" fillId="0" borderId="2" xfId="0" applyNumberFormat="1" applyFont="1" applyFill="1" applyBorder="1" applyAlignment="1" applyProtection="1">
      <alignment horizontal="center" wrapText="1"/>
    </xf>
    <xf numFmtId="0" fontId="14" fillId="0" borderId="8" xfId="0" applyNumberFormat="1" applyFont="1" applyFill="1" applyBorder="1" applyAlignment="1" applyProtection="1">
      <alignment horizontal="center" vertical="center" textRotation="255" wrapText="1"/>
    </xf>
    <xf numFmtId="0" fontId="14" fillId="0" borderId="11" xfId="0" applyNumberFormat="1" applyFont="1" applyFill="1" applyBorder="1" applyAlignment="1" applyProtection="1">
      <alignment horizontal="center" vertical="center" textRotation="255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5" xfId="0" applyNumberFormat="1" applyFont="1" applyFill="1" applyBorder="1" applyAlignment="1" applyProtection="1">
      <alignment horizontal="center" vertical="center" shrinkToFit="1"/>
    </xf>
    <xf numFmtId="0" fontId="14" fillId="0" borderId="3" xfId="0" applyNumberFormat="1" applyFont="1" applyFill="1" applyBorder="1" applyAlignment="1" applyProtection="1">
      <alignment horizontal="center" vertical="center" shrinkToFit="1"/>
    </xf>
    <xf numFmtId="0" fontId="14" fillId="0" borderId="6" xfId="0" applyNumberFormat="1" applyFont="1" applyFill="1" applyBorder="1" applyAlignment="1" applyProtection="1">
      <alignment horizontal="center" vertical="center" shrinkToFit="1"/>
    </xf>
    <xf numFmtId="38" fontId="14" fillId="0" borderId="1" xfId="1" applyFont="1" applyFill="1" applyBorder="1" applyAlignment="1" applyProtection="1">
      <alignment horizontal="center" vertical="center" textRotation="255"/>
      <protection hidden="1"/>
    </xf>
    <xf numFmtId="38" fontId="14" fillId="0" borderId="19" xfId="1" applyFont="1" applyFill="1" applyBorder="1" applyAlignment="1" applyProtection="1">
      <alignment horizontal="center" vertical="center" textRotation="255"/>
      <protection hidden="1"/>
    </xf>
    <xf numFmtId="38" fontId="14" fillId="0" borderId="2" xfId="1" applyFont="1" applyFill="1" applyBorder="1" applyAlignment="1" applyProtection="1">
      <alignment horizontal="center" vertical="center" textRotation="255"/>
      <protection hidden="1"/>
    </xf>
    <xf numFmtId="0" fontId="14" fillId="0" borderId="5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3" xfId="0" applyFont="1" applyFill="1" applyBorder="1" applyAlignment="1" applyProtection="1">
      <alignment horizontal="center" vertical="center"/>
      <protection hidden="1"/>
    </xf>
    <xf numFmtId="0" fontId="15" fillId="0" borderId="31" xfId="0" applyFont="1" applyFill="1" applyBorder="1" applyAlignment="1" applyProtection="1">
      <alignment horizontal="center" vertical="center" shrinkToFit="1"/>
    </xf>
    <xf numFmtId="0" fontId="15" fillId="0" borderId="32" xfId="0" applyFont="1" applyFill="1" applyBorder="1" applyAlignment="1" applyProtection="1">
      <alignment horizontal="center" vertical="center" shrinkToFit="1"/>
    </xf>
    <xf numFmtId="0" fontId="15" fillId="0" borderId="1" xfId="0" applyFont="1" applyFill="1" applyBorder="1" applyAlignment="1" applyProtection="1">
      <alignment horizontal="center" vertical="center" shrinkToFit="1"/>
    </xf>
    <xf numFmtId="0" fontId="15" fillId="0" borderId="2" xfId="0" applyFont="1" applyFill="1" applyBorder="1" applyAlignment="1" applyProtection="1">
      <alignment horizontal="center" vertical="center" shrinkToFit="1"/>
    </xf>
    <xf numFmtId="3" fontId="11" fillId="0" borderId="4" xfId="0" applyNumberFormat="1" applyFont="1" applyFill="1" applyBorder="1" applyAlignment="1" applyProtection="1">
      <alignment horizontal="right" vertical="center"/>
    </xf>
    <xf numFmtId="185" fontId="11" fillId="0" borderId="4" xfId="0" applyNumberFormat="1" applyFont="1" applyFill="1" applyBorder="1" applyAlignment="1" applyProtection="1">
      <alignment horizontal="right" vertical="center"/>
    </xf>
  </cellXfs>
  <cellStyles count="5">
    <cellStyle name="桁区切り" xfId="1" builtinId="6"/>
    <cellStyle name="桁区切り 2" xfId="4"/>
    <cellStyle name="標準" xfId="0" builtinId="0"/>
    <cellStyle name="標準 2" xfId="3"/>
    <cellStyle name="標準 3" xfId="2"/>
  </cellStyles>
  <dxfs count="8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  <color rgb="FFFFCC66"/>
      <color rgb="FFFFFF99"/>
      <color rgb="FFCC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view="pageBreakPreview" zoomScaleNormal="100" zoomScaleSheetLayoutView="100" workbookViewId="0">
      <selection activeCell="I1" sqref="I1"/>
    </sheetView>
  </sheetViews>
  <sheetFormatPr defaultRowHeight="11.25" x14ac:dyDescent="0.15"/>
  <cols>
    <col min="1" max="1" width="2.625" style="77" bestFit="1" customWidth="1"/>
    <col min="2" max="2" width="4.625" style="77" customWidth="1"/>
    <col min="3" max="8" width="13.25" style="77" customWidth="1"/>
    <col min="9" max="13" width="4.625" style="77" customWidth="1"/>
    <col min="14" max="16384" width="9" style="77"/>
  </cols>
  <sheetData>
    <row r="1" spans="1:13" ht="18" customHeight="1" x14ac:dyDescent="0.15">
      <c r="J1" s="193" t="s">
        <v>290</v>
      </c>
      <c r="K1" s="196">
        <v>2019</v>
      </c>
      <c r="L1" s="112" t="s">
        <v>289</v>
      </c>
      <c r="M1" s="197">
        <v>2</v>
      </c>
    </row>
    <row r="2" spans="1:13" ht="23.25" customHeight="1" x14ac:dyDescent="0.15">
      <c r="A2" s="236" t="str">
        <f>"浄化センターの水処理概況　"&amp;K1&amp;"年"&amp;M1&amp;"月分"</f>
        <v>浄化センターの水処理概況　2019年2月分</v>
      </c>
      <c r="B2" s="236"/>
      <c r="C2" s="236"/>
      <c r="D2" s="236"/>
      <c r="E2" s="236"/>
      <c r="F2" s="236"/>
      <c r="G2" s="236"/>
      <c r="H2" s="236"/>
    </row>
    <row r="3" spans="1:13" ht="18" customHeight="1" x14ac:dyDescent="0.15">
      <c r="B3" s="78"/>
      <c r="H3" s="76"/>
    </row>
    <row r="4" spans="1:13" ht="18" customHeight="1" x14ac:dyDescent="0.15">
      <c r="A4" s="240" t="s">
        <v>0</v>
      </c>
      <c r="B4" s="241" t="s">
        <v>75</v>
      </c>
      <c r="C4" s="242"/>
      <c r="D4" s="242"/>
      <c r="E4" s="242"/>
      <c r="F4" s="242"/>
      <c r="G4" s="242"/>
      <c r="H4" s="243"/>
    </row>
    <row r="5" spans="1:13" ht="18" customHeight="1" x14ac:dyDescent="0.15">
      <c r="A5" s="226"/>
      <c r="B5" s="232"/>
      <c r="C5" s="237" t="s">
        <v>1</v>
      </c>
      <c r="D5" s="239"/>
      <c r="E5" s="237" t="s">
        <v>2</v>
      </c>
      <c r="F5" s="238"/>
      <c r="G5" s="238"/>
      <c r="H5" s="239"/>
    </row>
    <row r="6" spans="1:13" s="79" customFormat="1" ht="18" customHeight="1" x14ac:dyDescent="0.15">
      <c r="A6" s="226"/>
      <c r="B6" s="233"/>
      <c r="C6" s="122" t="s">
        <v>3</v>
      </c>
      <c r="D6" s="124" t="s">
        <v>61</v>
      </c>
      <c r="E6" s="123" t="s">
        <v>3</v>
      </c>
      <c r="F6" s="124" t="s">
        <v>44</v>
      </c>
      <c r="G6" s="124" t="s">
        <v>41</v>
      </c>
      <c r="H6" s="124" t="s">
        <v>42</v>
      </c>
    </row>
    <row r="7" spans="1:13" ht="18" customHeight="1" x14ac:dyDescent="0.15">
      <c r="A7" s="226"/>
      <c r="B7" s="228" t="s">
        <v>4</v>
      </c>
      <c r="C7" s="1" t="s">
        <v>81</v>
      </c>
      <c r="D7" s="2"/>
      <c r="E7" s="1" t="s">
        <v>66</v>
      </c>
      <c r="F7" s="294"/>
      <c r="G7" s="3"/>
      <c r="H7" s="3"/>
      <c r="I7" s="79"/>
    </row>
    <row r="8" spans="1:13" ht="18" customHeight="1" x14ac:dyDescent="0.15">
      <c r="A8" s="226"/>
      <c r="B8" s="229"/>
      <c r="C8" s="4" t="s">
        <v>82</v>
      </c>
      <c r="D8" s="2"/>
      <c r="E8" s="1" t="s">
        <v>62</v>
      </c>
      <c r="F8" s="293"/>
      <c r="G8" s="3"/>
      <c r="H8" s="3"/>
      <c r="I8" s="79"/>
    </row>
    <row r="9" spans="1:13" ht="18" customHeight="1" x14ac:dyDescent="0.15">
      <c r="A9" s="226"/>
      <c r="B9" s="229"/>
      <c r="C9" s="4" t="s">
        <v>83</v>
      </c>
      <c r="D9" s="2"/>
      <c r="E9" s="1" t="s">
        <v>63</v>
      </c>
      <c r="F9" s="293"/>
      <c r="G9" s="3"/>
      <c r="H9" s="3"/>
      <c r="I9" s="79"/>
    </row>
    <row r="10" spans="1:13" ht="18" customHeight="1" x14ac:dyDescent="0.15">
      <c r="A10" s="226"/>
      <c r="B10" s="229"/>
      <c r="C10" s="1" t="s">
        <v>84</v>
      </c>
      <c r="D10" s="5"/>
      <c r="E10" s="1"/>
      <c r="F10" s="6"/>
      <c r="G10" s="7"/>
      <c r="H10" s="8"/>
      <c r="I10" s="79"/>
    </row>
    <row r="11" spans="1:13" ht="18" customHeight="1" x14ac:dyDescent="0.15">
      <c r="A11" s="226"/>
      <c r="B11" s="230"/>
      <c r="C11" s="1" t="s">
        <v>85</v>
      </c>
      <c r="D11" s="5"/>
      <c r="E11" s="1"/>
      <c r="F11" s="9"/>
      <c r="G11" s="7"/>
      <c r="H11" s="8"/>
      <c r="I11" s="79"/>
    </row>
    <row r="12" spans="1:13" ht="18" customHeight="1" x14ac:dyDescent="0.15">
      <c r="A12" s="226"/>
      <c r="B12" s="244" t="s">
        <v>90</v>
      </c>
      <c r="C12" s="10" t="s">
        <v>81</v>
      </c>
      <c r="D12" s="2"/>
      <c r="E12" s="11"/>
      <c r="F12" s="12"/>
      <c r="G12" s="13"/>
      <c r="H12" s="14"/>
      <c r="I12" s="79"/>
    </row>
    <row r="13" spans="1:13" ht="18" customHeight="1" x14ac:dyDescent="0.15">
      <c r="A13" s="226"/>
      <c r="B13" s="245"/>
      <c r="C13" s="4" t="s">
        <v>83</v>
      </c>
      <c r="D13" s="2"/>
      <c r="E13" s="15"/>
      <c r="F13" s="16"/>
      <c r="G13" s="17"/>
      <c r="H13" s="18"/>
      <c r="I13" s="79"/>
    </row>
    <row r="14" spans="1:13" ht="18" customHeight="1" x14ac:dyDescent="0.15">
      <c r="A14" s="226"/>
      <c r="B14" s="245"/>
      <c r="C14" s="10" t="s">
        <v>84</v>
      </c>
      <c r="D14" s="2"/>
      <c r="E14" s="15"/>
      <c r="F14" s="16"/>
      <c r="G14" s="19"/>
      <c r="H14" s="18"/>
      <c r="I14" s="79"/>
    </row>
    <row r="15" spans="1:13" ht="18" customHeight="1" x14ac:dyDescent="0.15">
      <c r="A15" s="226"/>
      <c r="B15" s="245"/>
      <c r="C15" s="10" t="s">
        <v>85</v>
      </c>
      <c r="D15" s="5"/>
      <c r="E15" s="15"/>
      <c r="F15" s="20"/>
      <c r="G15" s="19"/>
      <c r="H15" s="18"/>
      <c r="I15" s="79"/>
    </row>
    <row r="16" spans="1:13" ht="18" customHeight="1" x14ac:dyDescent="0.15">
      <c r="A16" s="226"/>
      <c r="B16" s="246"/>
      <c r="C16" s="21" t="s">
        <v>5</v>
      </c>
      <c r="D16" s="2"/>
      <c r="E16" s="22"/>
      <c r="F16" s="23"/>
      <c r="G16" s="24"/>
      <c r="H16" s="25"/>
      <c r="I16" s="79"/>
    </row>
    <row r="17" spans="1:9" ht="18" customHeight="1" x14ac:dyDescent="0.15">
      <c r="A17" s="226"/>
      <c r="B17" s="234" t="s">
        <v>91</v>
      </c>
      <c r="C17" s="1" t="s">
        <v>81</v>
      </c>
      <c r="D17" s="2"/>
      <c r="E17" s="1" t="s">
        <v>66</v>
      </c>
      <c r="F17" s="294"/>
      <c r="G17" s="3"/>
      <c r="H17" s="3"/>
      <c r="I17" s="79"/>
    </row>
    <row r="18" spans="1:9" ht="18" customHeight="1" x14ac:dyDescent="0.15">
      <c r="A18" s="226"/>
      <c r="B18" s="235"/>
      <c r="C18" s="4" t="s">
        <v>82</v>
      </c>
      <c r="D18" s="2"/>
      <c r="E18" s="1" t="s">
        <v>62</v>
      </c>
      <c r="F18" s="294"/>
      <c r="G18" s="3"/>
      <c r="H18" s="3"/>
      <c r="I18" s="79"/>
    </row>
    <row r="19" spans="1:9" ht="18" customHeight="1" x14ac:dyDescent="0.15">
      <c r="A19" s="226"/>
      <c r="B19" s="235"/>
      <c r="C19" s="4" t="s">
        <v>83</v>
      </c>
      <c r="D19" s="2"/>
      <c r="E19" s="1" t="s">
        <v>63</v>
      </c>
      <c r="F19" s="294"/>
      <c r="G19" s="3"/>
      <c r="H19" s="3"/>
      <c r="I19" s="79"/>
    </row>
    <row r="20" spans="1:9" ht="18" customHeight="1" x14ac:dyDescent="0.15">
      <c r="A20" s="226"/>
      <c r="B20" s="235"/>
      <c r="C20" s="1" t="s">
        <v>84</v>
      </c>
      <c r="D20" s="2"/>
      <c r="E20" s="26" t="s">
        <v>64</v>
      </c>
      <c r="F20" s="293"/>
      <c r="G20" s="27"/>
      <c r="H20" s="3"/>
      <c r="I20" s="79"/>
    </row>
    <row r="21" spans="1:9" ht="18" customHeight="1" thickBot="1" x14ac:dyDescent="0.2">
      <c r="A21" s="226"/>
      <c r="B21" s="235"/>
      <c r="C21" s="28" t="s">
        <v>85</v>
      </c>
      <c r="D21" s="29"/>
      <c r="E21" s="28" t="s">
        <v>65</v>
      </c>
      <c r="F21" s="293"/>
      <c r="G21" s="30"/>
      <c r="H21" s="30"/>
      <c r="I21" s="79"/>
    </row>
    <row r="22" spans="1:9" ht="18" customHeight="1" thickTop="1" x14ac:dyDescent="0.15">
      <c r="A22" s="225" t="s">
        <v>71</v>
      </c>
      <c r="B22" s="31" t="s">
        <v>47</v>
      </c>
      <c r="C22" s="32"/>
      <c r="D22" s="32"/>
      <c r="E22" s="32"/>
      <c r="F22" s="32"/>
      <c r="G22" s="32"/>
      <c r="H22" s="33"/>
    </row>
    <row r="23" spans="1:9" ht="18" customHeight="1" x14ac:dyDescent="0.15">
      <c r="A23" s="226"/>
      <c r="B23" s="34" t="s">
        <v>6</v>
      </c>
      <c r="C23" s="21"/>
      <c r="D23" s="124" t="s">
        <v>45</v>
      </c>
      <c r="E23" s="124" t="s">
        <v>43</v>
      </c>
      <c r="F23" s="124" t="s">
        <v>48</v>
      </c>
      <c r="G23" s="36"/>
      <c r="H23" s="37"/>
    </row>
    <row r="24" spans="1:9" ht="18" customHeight="1" x14ac:dyDescent="0.15">
      <c r="A24" s="226"/>
      <c r="B24" s="34" t="s">
        <v>67</v>
      </c>
      <c r="C24" s="21"/>
      <c r="D24" s="75"/>
      <c r="E24" s="75"/>
      <c r="F24" s="75"/>
      <c r="G24" s="38"/>
      <c r="H24" s="39"/>
    </row>
    <row r="25" spans="1:9" ht="18" customHeight="1" x14ac:dyDescent="0.15">
      <c r="A25" s="226"/>
      <c r="B25" s="34" t="s">
        <v>68</v>
      </c>
      <c r="C25" s="21"/>
      <c r="D25" s="75"/>
      <c r="E25" s="75"/>
      <c r="F25" s="40"/>
      <c r="G25" s="38"/>
      <c r="H25" s="39"/>
    </row>
    <row r="26" spans="1:9" ht="18" customHeight="1" x14ac:dyDescent="0.15">
      <c r="A26" s="226"/>
      <c r="B26" s="34" t="s">
        <v>69</v>
      </c>
      <c r="C26" s="21"/>
      <c r="D26" s="75"/>
      <c r="E26" s="75"/>
      <c r="F26" s="41"/>
      <c r="G26" s="38"/>
      <c r="H26" s="39"/>
    </row>
    <row r="27" spans="1:9" ht="18" customHeight="1" thickBot="1" x14ac:dyDescent="0.2">
      <c r="A27" s="231"/>
      <c r="B27" s="42" t="s">
        <v>70</v>
      </c>
      <c r="C27" s="43"/>
      <c r="D27" s="75"/>
      <c r="E27" s="75"/>
      <c r="F27" s="44"/>
      <c r="G27" s="45"/>
      <c r="H27" s="46"/>
    </row>
    <row r="28" spans="1:9" ht="18" customHeight="1" thickTop="1" x14ac:dyDescent="0.15">
      <c r="A28" s="225" t="s">
        <v>72</v>
      </c>
      <c r="B28" s="47" t="s">
        <v>73</v>
      </c>
      <c r="C28" s="48"/>
      <c r="D28" s="32"/>
      <c r="E28" s="32"/>
      <c r="F28" s="32"/>
      <c r="G28" s="32"/>
      <c r="H28" s="49"/>
    </row>
    <row r="29" spans="1:9" ht="18" customHeight="1" x14ac:dyDescent="0.15">
      <c r="A29" s="226"/>
      <c r="B29" s="50" t="s">
        <v>54</v>
      </c>
      <c r="C29" s="10"/>
      <c r="D29" s="73" t="s">
        <v>86</v>
      </c>
      <c r="E29" s="124" t="s">
        <v>56</v>
      </c>
      <c r="F29" s="124" t="s">
        <v>59</v>
      </c>
      <c r="G29" s="51"/>
      <c r="H29" s="52"/>
    </row>
    <row r="30" spans="1:9" ht="18" customHeight="1" x14ac:dyDescent="0.15">
      <c r="A30" s="226"/>
      <c r="B30" s="50" t="s">
        <v>49</v>
      </c>
      <c r="C30" s="10"/>
      <c r="D30" s="62"/>
      <c r="E30" s="35"/>
      <c r="F30" s="35"/>
      <c r="G30" s="53"/>
      <c r="H30" s="52"/>
    </row>
    <row r="31" spans="1:9" ht="18" customHeight="1" x14ac:dyDescent="0.15">
      <c r="A31" s="226"/>
      <c r="B31" s="34" t="s">
        <v>50</v>
      </c>
      <c r="C31" s="54"/>
      <c r="D31" s="62"/>
      <c r="E31" s="35"/>
      <c r="F31" s="35"/>
      <c r="G31" s="53"/>
      <c r="H31" s="52"/>
    </row>
    <row r="32" spans="1:9" ht="18" customHeight="1" x14ac:dyDescent="0.15">
      <c r="A32" s="226"/>
      <c r="B32" s="34" t="s">
        <v>51</v>
      </c>
      <c r="C32" s="54"/>
      <c r="D32" s="62"/>
      <c r="E32" s="35"/>
      <c r="F32" s="35"/>
      <c r="G32" s="53"/>
      <c r="H32" s="52"/>
    </row>
    <row r="33" spans="1:8" ht="18" customHeight="1" x14ac:dyDescent="0.15">
      <c r="A33" s="226"/>
      <c r="B33" s="34" t="s">
        <v>52</v>
      </c>
      <c r="C33" s="54"/>
      <c r="D33" s="62"/>
      <c r="E33" s="121"/>
      <c r="F33" s="55"/>
      <c r="G33" s="53"/>
      <c r="H33" s="52"/>
    </row>
    <row r="34" spans="1:8" ht="18" customHeight="1" x14ac:dyDescent="0.15">
      <c r="A34" s="226"/>
      <c r="B34" s="56" t="s">
        <v>53</v>
      </c>
      <c r="C34" s="57"/>
      <c r="D34" s="62"/>
      <c r="E34" s="58"/>
      <c r="F34" s="35"/>
      <c r="G34" s="53"/>
      <c r="H34" s="52"/>
    </row>
    <row r="35" spans="1:8" ht="18" customHeight="1" x14ac:dyDescent="0.15">
      <c r="A35" s="226"/>
      <c r="B35" s="59" t="s">
        <v>74</v>
      </c>
      <c r="C35" s="21"/>
      <c r="D35" s="21"/>
      <c r="E35" s="21"/>
      <c r="F35" s="21"/>
      <c r="G35" s="21"/>
      <c r="H35" s="54"/>
    </row>
    <row r="36" spans="1:8" ht="18" customHeight="1" x14ac:dyDescent="0.15">
      <c r="A36" s="226"/>
      <c r="B36" s="34" t="s">
        <v>54</v>
      </c>
      <c r="C36" s="60"/>
      <c r="D36" s="124" t="s">
        <v>58</v>
      </c>
      <c r="E36" s="124" t="s">
        <v>60</v>
      </c>
      <c r="F36" s="124" t="s">
        <v>77</v>
      </c>
      <c r="G36" s="224" t="s">
        <v>46</v>
      </c>
      <c r="H36" s="224"/>
    </row>
    <row r="37" spans="1:8" ht="18" customHeight="1" x14ac:dyDescent="0.15">
      <c r="A37" s="226"/>
      <c r="B37" s="34" t="s">
        <v>57</v>
      </c>
      <c r="C37" s="54"/>
      <c r="D37" s="35" t="str">
        <f>IF(F31="","",F31)</f>
        <v/>
      </c>
      <c r="E37" s="35" t="str">
        <f>IF(E31="","",E31)</f>
        <v/>
      </c>
      <c r="F37" s="61" t="str">
        <f>IF(AND(D37&lt;&gt;"",D37&gt;0),ROUND(E37/D37*100,1),"")</f>
        <v/>
      </c>
      <c r="G37" s="34"/>
      <c r="H37" s="54"/>
    </row>
    <row r="38" spans="1:8" ht="18" customHeight="1" x14ac:dyDescent="0.15">
      <c r="A38" s="226"/>
      <c r="B38" s="34" t="s">
        <v>87</v>
      </c>
      <c r="C38" s="54"/>
      <c r="D38" s="62"/>
      <c r="E38" s="62" t="str">
        <f>IF(D13="","",D13)</f>
        <v/>
      </c>
      <c r="F38" s="61" t="str">
        <f>IF(D38&gt;0,ROUND(E38/D38*100,1),"")</f>
        <v/>
      </c>
      <c r="G38" s="63" t="s">
        <v>78</v>
      </c>
      <c r="H38" s="54"/>
    </row>
    <row r="39" spans="1:8" ht="18" customHeight="1" x14ac:dyDescent="0.15">
      <c r="A39" s="226"/>
      <c r="B39" s="34" t="s">
        <v>88</v>
      </c>
      <c r="C39" s="54"/>
      <c r="D39" s="143" t="s">
        <v>55</v>
      </c>
      <c r="E39" s="64"/>
      <c r="F39" s="143" t="s">
        <v>55</v>
      </c>
      <c r="G39" s="63"/>
      <c r="H39" s="54"/>
    </row>
    <row r="40" spans="1:8" ht="18" customHeight="1" x14ac:dyDescent="0.15">
      <c r="A40" s="226"/>
      <c r="B40" s="222" t="s">
        <v>89</v>
      </c>
      <c r="C40" s="223"/>
      <c r="D40" s="74"/>
      <c r="E40" s="74" t="str">
        <f>IF($H$43&gt;0,ROUND(E39/$H$43,1),"！要平日数入力")</f>
        <v>！要平日数入力</v>
      </c>
      <c r="F40" s="74" t="str">
        <f>IF(AND(H43&gt;0,D40&gt;0),ROUND(E40/D40*100,1),"！要平日数入力")</f>
        <v>！要平日数入力</v>
      </c>
      <c r="G40" s="63"/>
      <c r="H40" s="54"/>
    </row>
    <row r="41" spans="1:8" ht="18" customHeight="1" x14ac:dyDescent="0.15">
      <c r="A41" s="226"/>
      <c r="B41" s="222" t="s">
        <v>79</v>
      </c>
      <c r="C41" s="223"/>
      <c r="D41" s="144" t="s">
        <v>55</v>
      </c>
      <c r="E41" s="64"/>
      <c r="F41" s="143" t="s">
        <v>55</v>
      </c>
      <c r="G41" s="61" t="s">
        <v>92</v>
      </c>
      <c r="H41" s="35"/>
    </row>
    <row r="42" spans="1:8" ht="18" customHeight="1" x14ac:dyDescent="0.15">
      <c r="A42" s="226"/>
      <c r="B42" s="222" t="s">
        <v>80</v>
      </c>
      <c r="C42" s="223"/>
      <c r="D42" s="74">
        <f>H41*H42</f>
        <v>0</v>
      </c>
      <c r="E42" s="74" t="str">
        <f>IF($H$43&gt;0,ROUND(E41/$H$43,1),"！要平日数入力")</f>
        <v>！要平日数入力</v>
      </c>
      <c r="F42" s="74" t="str">
        <f>IF(AND(H43&gt;0,D42&gt;0),ROUND(E42/D42*100,1),"！要平日数入力")</f>
        <v>！要平日数入力</v>
      </c>
      <c r="G42" s="80" t="s">
        <v>93</v>
      </c>
      <c r="H42" s="35">
        <v>6</v>
      </c>
    </row>
    <row r="43" spans="1:8" ht="18" customHeight="1" x14ac:dyDescent="0.15">
      <c r="A43" s="226"/>
      <c r="B43" s="65"/>
      <c r="C43" s="66"/>
      <c r="D43" s="51"/>
      <c r="E43" s="51"/>
      <c r="F43" s="51"/>
      <c r="G43" s="61" t="s">
        <v>76</v>
      </c>
      <c r="H43" s="67"/>
    </row>
    <row r="44" spans="1:8" ht="18" customHeight="1" x14ac:dyDescent="0.15">
      <c r="A44" s="226"/>
      <c r="B44" s="68"/>
      <c r="C44" s="38"/>
      <c r="D44" s="38"/>
      <c r="E44" s="38"/>
      <c r="F44" s="38"/>
      <c r="G44" s="38"/>
      <c r="H44" s="69"/>
    </row>
    <row r="45" spans="1:8" ht="18" customHeight="1" x14ac:dyDescent="0.15">
      <c r="A45" s="226"/>
      <c r="B45" s="68"/>
      <c r="C45" s="38"/>
      <c r="D45" s="38"/>
      <c r="E45" s="38"/>
      <c r="F45" s="38"/>
      <c r="G45" s="38"/>
      <c r="H45" s="69"/>
    </row>
    <row r="46" spans="1:8" ht="18" customHeight="1" x14ac:dyDescent="0.15">
      <c r="A46" s="226"/>
      <c r="B46" s="68"/>
      <c r="C46" s="38"/>
      <c r="D46" s="38"/>
      <c r="E46" s="38"/>
      <c r="F46" s="38"/>
      <c r="G46" s="38"/>
      <c r="H46" s="69"/>
    </row>
    <row r="47" spans="1:8" ht="18" customHeight="1" x14ac:dyDescent="0.15">
      <c r="A47" s="227"/>
      <c r="B47" s="70"/>
      <c r="C47" s="71"/>
      <c r="D47" s="71"/>
      <c r="E47" s="71"/>
      <c r="F47" s="71"/>
      <c r="G47" s="71"/>
      <c r="H47" s="72"/>
    </row>
    <row r="48" spans="1: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</sheetData>
  <mergeCells count="15">
    <mergeCell ref="B7:B11"/>
    <mergeCell ref="A22:A27"/>
    <mergeCell ref="B5:B6"/>
    <mergeCell ref="B17:B21"/>
    <mergeCell ref="A2:H2"/>
    <mergeCell ref="E5:H5"/>
    <mergeCell ref="C5:D5"/>
    <mergeCell ref="A4:A21"/>
    <mergeCell ref="B4:H4"/>
    <mergeCell ref="B12:B16"/>
    <mergeCell ref="B40:C40"/>
    <mergeCell ref="G36:H36"/>
    <mergeCell ref="B41:C41"/>
    <mergeCell ref="B42:C42"/>
    <mergeCell ref="A28:A47"/>
  </mergeCells>
  <phoneticPr fontId="2"/>
  <conditionalFormatting sqref="E40">
    <cfRule type="containsText" dxfId="83" priority="4" operator="containsText" text="平日">
      <formula>NOT(ISERROR(SEARCH("平日",E40)))</formula>
    </cfRule>
  </conditionalFormatting>
  <conditionalFormatting sqref="E42">
    <cfRule type="containsText" dxfId="82" priority="3" operator="containsText" text="平日">
      <formula>NOT(ISERROR(SEARCH("平日",E42)))</formula>
    </cfRule>
  </conditionalFormatting>
  <conditionalFormatting sqref="F40">
    <cfRule type="containsText" dxfId="81" priority="2" operator="containsText" text="平日">
      <formula>NOT(ISERROR(SEARCH("平日",F40)))</formula>
    </cfRule>
  </conditionalFormatting>
  <conditionalFormatting sqref="F42">
    <cfRule type="containsText" dxfId="80" priority="1" operator="containsText" text="平日">
      <formula>NOT(ISERROR(SEARCH("平日",F42)))</formula>
    </cfRule>
  </conditionalFormatting>
  <printOptions horizontalCentered="1"/>
  <pageMargins left="0.78740157480314965" right="0.78740157480314965" top="0.39370078740157483" bottom="0.39370078740157483" header="0.19685039370078741" footer="0.19685039370078741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2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94" customWidth="1"/>
    <col min="3" max="10" width="6.375" style="94" customWidth="1"/>
    <col min="11" max="13" width="5.75" style="94" customWidth="1"/>
    <col min="14" max="14" width="6" style="94" customWidth="1"/>
    <col min="15" max="16" width="3.5" style="94" customWidth="1"/>
    <col min="17" max="17" width="3.625" style="94" customWidth="1"/>
    <col min="18" max="21" width="6.375" style="94" customWidth="1"/>
    <col min="22" max="28" width="3.5" style="94" customWidth="1"/>
    <col min="29" max="55" width="4.625" style="94" customWidth="1"/>
    <col min="56" max="16384" width="9" style="94"/>
  </cols>
  <sheetData>
    <row r="1" spans="1:57" s="92" customFormat="1" ht="23.25" customHeight="1" x14ac:dyDescent="0.15">
      <c r="A1" s="146" t="str">
        <f>"汚泥処理月報1　"&amp;AE1&amp;"年"&amp;AG1&amp;"月分"</f>
        <v>汚泥処理月報1　2019年2月分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R1" s="147"/>
      <c r="S1" s="147"/>
      <c r="T1" s="147"/>
      <c r="U1" s="147"/>
      <c r="AB1" s="149"/>
      <c r="AC1" s="149"/>
      <c r="AD1" s="198" t="s">
        <v>290</v>
      </c>
      <c r="AE1" s="196">
        <v>2019</v>
      </c>
      <c r="AF1" s="112" t="s">
        <v>289</v>
      </c>
      <c r="AG1" s="197">
        <v>2</v>
      </c>
    </row>
    <row r="2" spans="1:57" s="92" customFormat="1" ht="12" customHeight="1" x14ac:dyDescent="0.15">
      <c r="A2" s="270" t="s">
        <v>21</v>
      </c>
      <c r="B2" s="270" t="s">
        <v>22</v>
      </c>
      <c r="C2" s="251" t="s">
        <v>195</v>
      </c>
      <c r="D2" s="251"/>
      <c r="E2" s="251"/>
      <c r="F2" s="251"/>
      <c r="G2" s="251"/>
      <c r="H2" s="251"/>
      <c r="I2" s="251"/>
      <c r="J2" s="251"/>
      <c r="K2" s="253" t="s">
        <v>210</v>
      </c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7"/>
      <c r="AD2" s="251" t="s">
        <v>195</v>
      </c>
      <c r="AE2" s="251"/>
      <c r="AF2" s="251"/>
      <c r="AG2" s="251"/>
      <c r="AH2" s="251"/>
      <c r="AI2" s="251"/>
      <c r="AJ2" s="251"/>
      <c r="AK2" s="251"/>
      <c r="AL2" s="253" t="s">
        <v>210</v>
      </c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7"/>
    </row>
    <row r="3" spans="1:57" s="151" customFormat="1" ht="48" customHeight="1" x14ac:dyDescent="0.15">
      <c r="A3" s="271"/>
      <c r="B3" s="271"/>
      <c r="C3" s="179" t="s">
        <v>196</v>
      </c>
      <c r="D3" s="179" t="s">
        <v>197</v>
      </c>
      <c r="E3" s="179" t="s">
        <v>198</v>
      </c>
      <c r="F3" s="179" t="s">
        <v>199</v>
      </c>
      <c r="G3" s="179" t="s">
        <v>200</v>
      </c>
      <c r="H3" s="179" t="s">
        <v>201</v>
      </c>
      <c r="I3" s="179" t="s">
        <v>202</v>
      </c>
      <c r="J3" s="179" t="s">
        <v>203</v>
      </c>
      <c r="K3" s="179" t="s">
        <v>211</v>
      </c>
      <c r="L3" s="179" t="s">
        <v>212</v>
      </c>
      <c r="M3" s="179" t="s">
        <v>213</v>
      </c>
      <c r="N3" s="179" t="s">
        <v>214</v>
      </c>
      <c r="O3" s="179" t="s">
        <v>215</v>
      </c>
      <c r="P3" s="179" t="s">
        <v>216</v>
      </c>
      <c r="Q3" s="179" t="s">
        <v>217</v>
      </c>
      <c r="R3" s="179" t="s">
        <v>200</v>
      </c>
      <c r="S3" s="179" t="s">
        <v>201</v>
      </c>
      <c r="T3" s="179" t="s">
        <v>202</v>
      </c>
      <c r="U3" s="179" t="s">
        <v>203</v>
      </c>
      <c r="V3" s="179" t="s">
        <v>218</v>
      </c>
      <c r="W3" s="179" t="s">
        <v>219</v>
      </c>
      <c r="X3" s="179" t="s">
        <v>220</v>
      </c>
      <c r="Y3" s="179" t="s">
        <v>221</v>
      </c>
      <c r="Z3" s="179" t="s">
        <v>222</v>
      </c>
      <c r="AA3" s="179" t="s">
        <v>223</v>
      </c>
      <c r="AB3" s="179" t="s">
        <v>224</v>
      </c>
      <c r="AD3" s="179" t="s">
        <v>196</v>
      </c>
      <c r="AE3" s="179" t="s">
        <v>197</v>
      </c>
      <c r="AF3" s="179" t="s">
        <v>198</v>
      </c>
      <c r="AG3" s="179" t="s">
        <v>199</v>
      </c>
      <c r="AH3" s="179" t="s">
        <v>200</v>
      </c>
      <c r="AI3" s="179" t="s">
        <v>201</v>
      </c>
      <c r="AJ3" s="179" t="s">
        <v>202</v>
      </c>
      <c r="AK3" s="179" t="s">
        <v>203</v>
      </c>
      <c r="AL3" s="179" t="s">
        <v>211</v>
      </c>
      <c r="AM3" s="179" t="s">
        <v>212</v>
      </c>
      <c r="AN3" s="179" t="s">
        <v>213</v>
      </c>
      <c r="AO3" s="179" t="s">
        <v>214</v>
      </c>
      <c r="AP3" s="179" t="s">
        <v>215</v>
      </c>
      <c r="AQ3" s="179" t="s">
        <v>216</v>
      </c>
      <c r="AR3" s="179" t="s">
        <v>217</v>
      </c>
      <c r="AS3" s="179" t="s">
        <v>200</v>
      </c>
      <c r="AT3" s="179" t="s">
        <v>201</v>
      </c>
      <c r="AU3" s="179" t="s">
        <v>202</v>
      </c>
      <c r="AV3" s="179" t="s">
        <v>203</v>
      </c>
      <c r="AW3" s="179" t="s">
        <v>218</v>
      </c>
      <c r="AX3" s="179" t="s">
        <v>219</v>
      </c>
      <c r="AY3" s="179" t="s">
        <v>220</v>
      </c>
      <c r="AZ3" s="179" t="s">
        <v>221</v>
      </c>
      <c r="BA3" s="179" t="s">
        <v>222</v>
      </c>
      <c r="BB3" s="179" t="s">
        <v>223</v>
      </c>
      <c r="BC3" s="179" t="s">
        <v>224</v>
      </c>
    </row>
    <row r="4" spans="1:57" ht="12" customHeight="1" x14ac:dyDescent="0.15">
      <c r="A4" s="140"/>
      <c r="B4" s="140"/>
      <c r="C4" s="152" t="s">
        <v>102</v>
      </c>
      <c r="D4" s="152" t="s">
        <v>102</v>
      </c>
      <c r="E4" s="152" t="s">
        <v>102</v>
      </c>
      <c r="F4" s="152" t="s">
        <v>102</v>
      </c>
      <c r="G4" s="152" t="s">
        <v>180</v>
      </c>
      <c r="H4" s="152" t="s">
        <v>180</v>
      </c>
      <c r="I4" s="152" t="s">
        <v>180</v>
      </c>
      <c r="J4" s="152" t="s">
        <v>180</v>
      </c>
      <c r="K4" s="152" t="s">
        <v>209</v>
      </c>
      <c r="L4" s="152" t="s">
        <v>209</v>
      </c>
      <c r="M4" s="152" t="s">
        <v>209</v>
      </c>
      <c r="N4" s="152" t="s">
        <v>209</v>
      </c>
      <c r="O4" s="152" t="s">
        <v>105</v>
      </c>
      <c r="P4" s="152" t="s">
        <v>105</v>
      </c>
      <c r="Q4" s="152" t="s">
        <v>105</v>
      </c>
      <c r="R4" s="152" t="s">
        <v>180</v>
      </c>
      <c r="S4" s="152" t="s">
        <v>180</v>
      </c>
      <c r="T4" s="152" t="s">
        <v>180</v>
      </c>
      <c r="U4" s="152" t="s">
        <v>180</v>
      </c>
      <c r="V4" s="152" t="s">
        <v>105</v>
      </c>
      <c r="W4" s="152" t="s">
        <v>105</v>
      </c>
      <c r="X4" s="152" t="s">
        <v>105</v>
      </c>
      <c r="Y4" s="152" t="s">
        <v>105</v>
      </c>
      <c r="Z4" s="152" t="s">
        <v>105</v>
      </c>
      <c r="AA4" s="152" t="s">
        <v>105</v>
      </c>
      <c r="AB4" s="152" t="s">
        <v>105</v>
      </c>
      <c r="AD4" s="152" t="s">
        <v>102</v>
      </c>
      <c r="AE4" s="152" t="s">
        <v>102</v>
      </c>
      <c r="AF4" s="152" t="s">
        <v>102</v>
      </c>
      <c r="AG4" s="152" t="s">
        <v>102</v>
      </c>
      <c r="AH4" s="152" t="s">
        <v>180</v>
      </c>
      <c r="AI4" s="152" t="s">
        <v>180</v>
      </c>
      <c r="AJ4" s="152" t="s">
        <v>180</v>
      </c>
      <c r="AK4" s="152" t="s">
        <v>180</v>
      </c>
      <c r="AL4" s="152" t="s">
        <v>209</v>
      </c>
      <c r="AM4" s="152" t="s">
        <v>209</v>
      </c>
      <c r="AN4" s="152" t="s">
        <v>209</v>
      </c>
      <c r="AO4" s="152" t="s">
        <v>209</v>
      </c>
      <c r="AP4" s="152" t="s">
        <v>105</v>
      </c>
      <c r="AQ4" s="152" t="s">
        <v>105</v>
      </c>
      <c r="AR4" s="152" t="s">
        <v>105</v>
      </c>
      <c r="AS4" s="152" t="s">
        <v>180</v>
      </c>
      <c r="AT4" s="152" t="s">
        <v>180</v>
      </c>
      <c r="AU4" s="152" t="s">
        <v>180</v>
      </c>
      <c r="AV4" s="152" t="s">
        <v>180</v>
      </c>
      <c r="AW4" s="152" t="s">
        <v>105</v>
      </c>
      <c r="AX4" s="152" t="s">
        <v>105</v>
      </c>
      <c r="AY4" s="152" t="s">
        <v>105</v>
      </c>
      <c r="AZ4" s="152" t="s">
        <v>105</v>
      </c>
      <c r="BA4" s="152" t="s">
        <v>105</v>
      </c>
      <c r="BB4" s="152" t="s">
        <v>105</v>
      </c>
      <c r="BC4" s="152" t="s">
        <v>105</v>
      </c>
    </row>
    <row r="5" spans="1:57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63"/>
      <c r="AD5" s="129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174"/>
      <c r="BE5" s="153"/>
    </row>
    <row r="6" spans="1:57" ht="11.25" customHeight="1" x14ac:dyDescent="0.15">
      <c r="A6" s="258" t="s">
        <v>284</v>
      </c>
      <c r="B6" s="258"/>
      <c r="C6" s="155">
        <v>1</v>
      </c>
      <c r="D6" s="155">
        <v>1</v>
      </c>
      <c r="E6" s="155">
        <v>1</v>
      </c>
      <c r="F6" s="155">
        <v>1</v>
      </c>
      <c r="G6" s="155">
        <v>1</v>
      </c>
      <c r="H6" s="155">
        <v>1</v>
      </c>
      <c r="I6" s="155">
        <v>1</v>
      </c>
      <c r="J6" s="155">
        <v>1</v>
      </c>
      <c r="K6" s="155">
        <v>2</v>
      </c>
      <c r="L6" s="155">
        <v>2</v>
      </c>
      <c r="M6" s="155">
        <v>2</v>
      </c>
      <c r="N6" s="155">
        <v>2</v>
      </c>
      <c r="O6" s="155">
        <v>1</v>
      </c>
      <c r="P6" s="155">
        <v>1</v>
      </c>
      <c r="Q6" s="155">
        <v>1</v>
      </c>
      <c r="R6" s="155">
        <v>0</v>
      </c>
      <c r="S6" s="155">
        <v>0</v>
      </c>
      <c r="T6" s="155">
        <v>0</v>
      </c>
      <c r="U6" s="155">
        <v>0</v>
      </c>
      <c r="V6" s="155">
        <v>1</v>
      </c>
      <c r="W6" s="155">
        <v>1</v>
      </c>
      <c r="X6" s="155">
        <v>1</v>
      </c>
      <c r="Y6" s="155">
        <v>1</v>
      </c>
      <c r="Z6" s="155">
        <v>1</v>
      </c>
      <c r="AA6" s="155">
        <v>1</v>
      </c>
      <c r="AB6" s="155">
        <v>1</v>
      </c>
      <c r="AC6" s="184"/>
      <c r="AD6" s="176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1"/>
      <c r="BE6" s="153"/>
    </row>
    <row r="7" spans="1:57" ht="11.25" customHeight="1" x14ac:dyDescent="0.15">
      <c r="A7" s="170">
        <v>1</v>
      </c>
      <c r="B7" s="208">
        <f>DATEVALUE(AE1&amp;"/"&amp;AG1&amp;"/1")</f>
        <v>43497</v>
      </c>
      <c r="C7" s="125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125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125" t="str">
        <f t="shared" ref="E7:AB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K7" s="125" t="str">
        <f t="shared" si="0"/>
        <v/>
      </c>
      <c r="L7" s="125" t="str">
        <f t="shared" si="0"/>
        <v/>
      </c>
      <c r="M7" s="125" t="str">
        <f t="shared" si="0"/>
        <v/>
      </c>
      <c r="N7" s="125" t="str">
        <f t="shared" si="0"/>
        <v/>
      </c>
      <c r="O7" s="125" t="str">
        <f t="shared" si="0"/>
        <v/>
      </c>
      <c r="P7" s="125" t="str">
        <f t="shared" si="0"/>
        <v/>
      </c>
      <c r="Q7" s="125" t="str">
        <f t="shared" si="0"/>
        <v/>
      </c>
      <c r="R7" s="125" t="str">
        <f t="shared" si="0"/>
        <v/>
      </c>
      <c r="S7" s="125" t="str">
        <f t="shared" si="0"/>
        <v/>
      </c>
      <c r="T7" s="125" t="str">
        <f t="shared" si="0"/>
        <v/>
      </c>
      <c r="U7" s="125" t="str">
        <f t="shared" si="0"/>
        <v/>
      </c>
      <c r="V7" s="125" t="str">
        <f t="shared" si="0"/>
        <v/>
      </c>
      <c r="W7" s="125" t="str">
        <f t="shared" si="0"/>
        <v/>
      </c>
      <c r="X7" s="125" t="str">
        <f t="shared" si="0"/>
        <v/>
      </c>
      <c r="Y7" s="125" t="str">
        <f t="shared" si="0"/>
        <v/>
      </c>
      <c r="Z7" s="125" t="str">
        <f t="shared" si="0"/>
        <v/>
      </c>
      <c r="AA7" s="125" t="str">
        <f t="shared" si="0"/>
        <v/>
      </c>
      <c r="AB7" s="125" t="str">
        <f t="shared" si="0"/>
        <v/>
      </c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201" t="str">
        <f>IF(SUM(AS7:AU7)&gt;0,SUM(AS7:AU7),"")</f>
        <v/>
      </c>
      <c r="AW7" s="125"/>
      <c r="AX7" s="125"/>
      <c r="AY7" s="125"/>
      <c r="AZ7" s="201" t="str">
        <f>IF(AK7&gt;0,AV7/AK7*100,"")</f>
        <v/>
      </c>
      <c r="BA7" s="125"/>
      <c r="BB7" s="125"/>
      <c r="BC7" s="125"/>
    </row>
    <row r="8" spans="1:57" ht="11.25" customHeight="1" x14ac:dyDescent="0.15">
      <c r="A8" s="170">
        <v>2</v>
      </c>
      <c r="B8" s="208">
        <f>B7+1</f>
        <v>43498</v>
      </c>
      <c r="C8" s="125" t="str">
        <f t="shared" ref="C8:C37" si="1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125" t="str">
        <f t="shared" ref="D8:D38" si="2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125" t="str">
        <f t="shared" ref="E8:E38" si="3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125" t="str">
        <f t="shared" ref="F8:F38" si="4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125" t="str">
        <f t="shared" ref="G8:G38" si="5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125" t="str">
        <f t="shared" ref="H8:H38" si="6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125" t="str">
        <f t="shared" ref="I8:I38" si="7">IF(AJ8="","",TEXT(ROUND(AJ8,(IF(I$5="",100,I$5)-1)-INT(LOG(ABS(AJ8)+(AJ8=0)))),"#,##0"&amp;IF(INT(LOG(ABS(ROUND(AJ8,(IF(I$5="",100,I$5)-1)-INT(LOG(ABS(AJ8)+(AJ8=0)))))+(ROUND(AJ8,(IF(I$5="",100,I$5)-1)-INT(LOG(ABS(AJ8)+(AJ8=0))))=0)))+1&gt;=IF(I$5="",100,I$5),"",IF(I$6&gt;0,".","")&amp;REPT("0",IF(IF(I$5="",100,I$5)-INT(LOG(ABS(ROUND(AJ8,(IF(I$5="",100,I$5)-1)-INT(LOG(ABS(AJ8)+(AJ8=0)))))+(ROUND(AJ8,(IF(I$5="",100,I$5)-1)-INT(LOG(ABS(AJ8)+(AJ8=0))))=0)))-1&gt;I$6,I$6,IF(I$5="",100,I$5)-INT(LOG(ABS(ROUND(AJ8,(IF(I$5="",100,I$5)-1)-INT(LOG(ABS(AJ8)+(AJ8=0)))))+(ROUND(AJ8,(IF(I$5="",100,I$5)-1)-INT(LOG(ABS(AJ8)+(AJ8=0))))=0)))-1)))))</f>
        <v/>
      </c>
      <c r="J8" s="125" t="str">
        <f t="shared" ref="J8:J38" si="8">IF(AK8="","",TEXT(ROUND(AK8,(IF(J$5="",100,J$5)-1)-INT(LOG(ABS(AK8)+(AK8=0)))),"#,##0"&amp;IF(INT(LOG(ABS(ROUND(AK8,(IF(J$5="",100,J$5)-1)-INT(LOG(ABS(AK8)+(AK8=0)))))+(ROUND(AK8,(IF(J$5="",100,J$5)-1)-INT(LOG(ABS(AK8)+(AK8=0))))=0)))+1&gt;=IF(J$5="",100,J$5),"",IF(J$6&gt;0,".","")&amp;REPT("0",IF(IF(J$5="",100,J$5)-INT(LOG(ABS(ROUND(AK8,(IF(J$5="",100,J$5)-1)-INT(LOG(ABS(AK8)+(AK8=0)))))+(ROUND(AK8,(IF(J$5="",100,J$5)-1)-INT(LOG(ABS(AK8)+(AK8=0))))=0)))-1&gt;J$6,J$6,IF(J$5="",100,J$5)-INT(LOG(ABS(ROUND(AK8,(IF(J$5="",100,J$5)-1)-INT(LOG(ABS(AK8)+(AK8=0)))))+(ROUND(AK8,(IF(J$5="",100,J$5)-1)-INT(LOG(ABS(AK8)+(AK8=0))))=0)))-1)))))</f>
        <v/>
      </c>
      <c r="K8" s="125" t="str">
        <f t="shared" ref="K8:K38" si="9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125" t="str">
        <f t="shared" ref="L8:L38" si="10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125" t="str">
        <f t="shared" ref="M8:M38" si="11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125" t="str">
        <f t="shared" ref="N8:N38" si="12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125" t="str">
        <f t="shared" ref="O8:O37" si="13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125" t="str">
        <f t="shared" ref="P8:P37" si="14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125" t="str">
        <f t="shared" ref="Q8:Q37" si="15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125" t="str">
        <f t="shared" ref="R8:R38" si="16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125" t="str">
        <f t="shared" ref="S8:S38" si="17">IF(AT8="","",TEXT(ROUND(AT8,(IF(S$5="",100,S$5)-1)-INT(LOG(ABS(AT8)+(AT8=0)))),"#,##0"&amp;IF(INT(LOG(ABS(ROUND(AT8,(IF(S$5="",100,S$5)-1)-INT(LOG(ABS(AT8)+(AT8=0)))))+(ROUND(AT8,(IF(S$5="",100,S$5)-1)-INT(LOG(ABS(AT8)+(AT8=0))))=0)))+1&gt;=IF(S$5="",100,S$5),"",IF(S$6&gt;0,".","")&amp;REPT("0",IF(IF(S$5="",100,S$5)-INT(LOG(ABS(ROUND(AT8,(IF(S$5="",100,S$5)-1)-INT(LOG(ABS(AT8)+(AT8=0)))))+(ROUND(AT8,(IF(S$5="",100,S$5)-1)-INT(LOG(ABS(AT8)+(AT8=0))))=0)))-1&gt;S$6,S$6,IF(S$5="",100,S$5)-INT(LOG(ABS(ROUND(AT8,(IF(S$5="",100,S$5)-1)-INT(LOG(ABS(AT8)+(AT8=0)))))+(ROUND(AT8,(IF(S$5="",100,S$5)-1)-INT(LOG(ABS(AT8)+(AT8=0))))=0)))-1)))))</f>
        <v/>
      </c>
      <c r="T8" s="125" t="str">
        <f t="shared" ref="T8:T38" si="18">IF(AU8="","",TEXT(ROUND(AU8,(IF(T$5="",100,T$5)-1)-INT(LOG(ABS(AU8)+(AU8=0)))),"#,##0"&amp;IF(INT(LOG(ABS(ROUND(AU8,(IF(T$5="",100,T$5)-1)-INT(LOG(ABS(AU8)+(AU8=0)))))+(ROUND(AU8,(IF(T$5="",100,T$5)-1)-INT(LOG(ABS(AU8)+(AU8=0))))=0)))+1&gt;=IF(T$5="",100,T$5),"",IF(T$6&gt;0,".","")&amp;REPT("0",IF(IF(T$5="",100,T$5)-INT(LOG(ABS(ROUND(AU8,(IF(T$5="",100,T$5)-1)-INT(LOG(ABS(AU8)+(AU8=0)))))+(ROUND(AU8,(IF(T$5="",100,T$5)-1)-INT(LOG(ABS(AU8)+(AU8=0))))=0)))-1&gt;T$6,T$6,IF(T$5="",100,T$5)-INT(LOG(ABS(ROUND(AU8,(IF(T$5="",100,T$5)-1)-INT(LOG(ABS(AU8)+(AU8=0)))))+(ROUND(AU8,(IF(T$5="",100,T$5)-1)-INT(LOG(ABS(AU8)+(AU8=0))))=0)))-1)))))</f>
        <v/>
      </c>
      <c r="U8" s="125" t="str">
        <f t="shared" ref="U8:U38" si="19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125" t="str">
        <f t="shared" ref="V8:V37" si="20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125" t="str">
        <f t="shared" ref="W8:W37" si="21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125" t="str">
        <f t="shared" ref="X8:X37" si="22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125" t="str">
        <f t="shared" ref="Y8:Y37" si="23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125" t="str">
        <f t="shared" ref="Z8:Z37" si="24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125" t="str">
        <f t="shared" ref="AA8:AA37" si="25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125" t="str">
        <f t="shared" ref="AB8:AB37" si="26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201" t="str">
        <f t="shared" ref="AV8:AV38" si="27">IF(SUM(AS8:AU8)&gt;0,SUM(AS8:AU8),"")</f>
        <v/>
      </c>
      <c r="AW8" s="125"/>
      <c r="AX8" s="125"/>
      <c r="AY8" s="125"/>
      <c r="AZ8" s="201" t="str">
        <f t="shared" ref="AZ8:AZ37" si="28">IF(AK8&gt;0,AV8/AK8*100,"")</f>
        <v/>
      </c>
      <c r="BA8" s="125"/>
      <c r="BB8" s="125"/>
      <c r="BC8" s="125"/>
    </row>
    <row r="9" spans="1:57" ht="11.25" customHeight="1" x14ac:dyDescent="0.15">
      <c r="A9" s="170">
        <v>3</v>
      </c>
      <c r="B9" s="208">
        <f t="shared" ref="B9:B37" si="29">B8+1</f>
        <v>43499</v>
      </c>
      <c r="C9" s="125" t="str">
        <f t="shared" si="1"/>
        <v/>
      </c>
      <c r="D9" s="125" t="str">
        <f t="shared" si="2"/>
        <v/>
      </c>
      <c r="E9" s="125" t="str">
        <f t="shared" si="3"/>
        <v/>
      </c>
      <c r="F9" s="125" t="str">
        <f t="shared" si="4"/>
        <v/>
      </c>
      <c r="G9" s="125" t="str">
        <f t="shared" si="5"/>
        <v/>
      </c>
      <c r="H9" s="125" t="str">
        <f t="shared" si="6"/>
        <v/>
      </c>
      <c r="I9" s="125" t="str">
        <f t="shared" si="7"/>
        <v/>
      </c>
      <c r="J9" s="125" t="str">
        <f t="shared" si="8"/>
        <v/>
      </c>
      <c r="K9" s="125" t="str">
        <f t="shared" si="9"/>
        <v/>
      </c>
      <c r="L9" s="125" t="str">
        <f t="shared" si="10"/>
        <v/>
      </c>
      <c r="M9" s="125" t="str">
        <f t="shared" si="11"/>
        <v/>
      </c>
      <c r="N9" s="125" t="str">
        <f t="shared" si="12"/>
        <v/>
      </c>
      <c r="O9" s="125" t="str">
        <f t="shared" si="13"/>
        <v/>
      </c>
      <c r="P9" s="125" t="str">
        <f t="shared" si="14"/>
        <v/>
      </c>
      <c r="Q9" s="125" t="str">
        <f t="shared" si="15"/>
        <v/>
      </c>
      <c r="R9" s="125" t="str">
        <f t="shared" si="16"/>
        <v/>
      </c>
      <c r="S9" s="125" t="str">
        <f t="shared" si="17"/>
        <v/>
      </c>
      <c r="T9" s="125" t="str">
        <f t="shared" si="18"/>
        <v/>
      </c>
      <c r="U9" s="125" t="str">
        <f t="shared" si="19"/>
        <v/>
      </c>
      <c r="V9" s="125" t="str">
        <f t="shared" si="20"/>
        <v/>
      </c>
      <c r="W9" s="125" t="str">
        <f t="shared" si="21"/>
        <v/>
      </c>
      <c r="X9" s="125" t="str">
        <f t="shared" si="22"/>
        <v/>
      </c>
      <c r="Y9" s="125" t="str">
        <f t="shared" si="23"/>
        <v/>
      </c>
      <c r="Z9" s="125" t="str">
        <f t="shared" si="24"/>
        <v/>
      </c>
      <c r="AA9" s="125" t="str">
        <f t="shared" si="25"/>
        <v/>
      </c>
      <c r="AB9" s="125" t="str">
        <f t="shared" si="26"/>
        <v/>
      </c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201" t="str">
        <f t="shared" si="27"/>
        <v/>
      </c>
      <c r="AW9" s="125"/>
      <c r="AX9" s="125"/>
      <c r="AY9" s="125"/>
      <c r="AZ9" s="201" t="str">
        <f t="shared" si="28"/>
        <v/>
      </c>
      <c r="BA9" s="125"/>
      <c r="BB9" s="125"/>
      <c r="BC9" s="125"/>
    </row>
    <row r="10" spans="1:57" ht="11.25" customHeight="1" x14ac:dyDescent="0.15">
      <c r="A10" s="170">
        <v>4</v>
      </c>
      <c r="B10" s="208">
        <f t="shared" si="29"/>
        <v>43500</v>
      </c>
      <c r="C10" s="125" t="str">
        <f t="shared" si="1"/>
        <v/>
      </c>
      <c r="D10" s="125" t="str">
        <f t="shared" si="2"/>
        <v/>
      </c>
      <c r="E10" s="125" t="str">
        <f t="shared" si="3"/>
        <v/>
      </c>
      <c r="F10" s="125" t="str">
        <f t="shared" si="4"/>
        <v/>
      </c>
      <c r="G10" s="125" t="str">
        <f t="shared" si="5"/>
        <v/>
      </c>
      <c r="H10" s="125" t="str">
        <f t="shared" si="6"/>
        <v/>
      </c>
      <c r="I10" s="125" t="str">
        <f t="shared" si="7"/>
        <v/>
      </c>
      <c r="J10" s="125" t="str">
        <f t="shared" si="8"/>
        <v/>
      </c>
      <c r="K10" s="125" t="str">
        <f t="shared" si="9"/>
        <v/>
      </c>
      <c r="L10" s="125" t="str">
        <f t="shared" si="10"/>
        <v/>
      </c>
      <c r="M10" s="125" t="str">
        <f t="shared" si="11"/>
        <v/>
      </c>
      <c r="N10" s="125" t="str">
        <f t="shared" si="12"/>
        <v/>
      </c>
      <c r="O10" s="125" t="str">
        <f t="shared" si="13"/>
        <v/>
      </c>
      <c r="P10" s="125" t="str">
        <f t="shared" si="14"/>
        <v/>
      </c>
      <c r="Q10" s="125" t="str">
        <f t="shared" si="15"/>
        <v/>
      </c>
      <c r="R10" s="125" t="str">
        <f t="shared" si="16"/>
        <v/>
      </c>
      <c r="S10" s="125" t="str">
        <f t="shared" si="17"/>
        <v/>
      </c>
      <c r="T10" s="125" t="str">
        <f t="shared" si="18"/>
        <v/>
      </c>
      <c r="U10" s="125" t="str">
        <f t="shared" si="19"/>
        <v/>
      </c>
      <c r="V10" s="125" t="str">
        <f t="shared" si="20"/>
        <v/>
      </c>
      <c r="W10" s="125" t="str">
        <f t="shared" si="21"/>
        <v/>
      </c>
      <c r="X10" s="125" t="str">
        <f t="shared" si="22"/>
        <v/>
      </c>
      <c r="Y10" s="125" t="str">
        <f t="shared" si="23"/>
        <v/>
      </c>
      <c r="Z10" s="125" t="str">
        <f t="shared" si="24"/>
        <v/>
      </c>
      <c r="AA10" s="125" t="str">
        <f t="shared" si="25"/>
        <v/>
      </c>
      <c r="AB10" s="125" t="str">
        <f t="shared" si="26"/>
        <v/>
      </c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201" t="str">
        <f t="shared" si="27"/>
        <v/>
      </c>
      <c r="AW10" s="125"/>
      <c r="AX10" s="125"/>
      <c r="AY10" s="125"/>
      <c r="AZ10" s="201" t="str">
        <f t="shared" si="28"/>
        <v/>
      </c>
      <c r="BA10" s="125"/>
      <c r="BB10" s="125"/>
      <c r="BC10" s="125"/>
    </row>
    <row r="11" spans="1:57" ht="11.25" customHeight="1" x14ac:dyDescent="0.15">
      <c r="A11" s="170">
        <v>5</v>
      </c>
      <c r="B11" s="208">
        <f t="shared" si="29"/>
        <v>43501</v>
      </c>
      <c r="C11" s="125" t="str">
        <f t="shared" si="1"/>
        <v/>
      </c>
      <c r="D11" s="125" t="str">
        <f t="shared" si="2"/>
        <v/>
      </c>
      <c r="E11" s="125" t="str">
        <f t="shared" si="3"/>
        <v/>
      </c>
      <c r="F11" s="125" t="str">
        <f t="shared" si="4"/>
        <v/>
      </c>
      <c r="G11" s="125" t="str">
        <f t="shared" si="5"/>
        <v/>
      </c>
      <c r="H11" s="125" t="str">
        <f t="shared" si="6"/>
        <v/>
      </c>
      <c r="I11" s="125" t="str">
        <f t="shared" si="7"/>
        <v/>
      </c>
      <c r="J11" s="125" t="str">
        <f t="shared" si="8"/>
        <v/>
      </c>
      <c r="K11" s="125" t="str">
        <f t="shared" si="9"/>
        <v/>
      </c>
      <c r="L11" s="125" t="str">
        <f t="shared" si="10"/>
        <v/>
      </c>
      <c r="M11" s="125" t="str">
        <f t="shared" si="11"/>
        <v/>
      </c>
      <c r="N11" s="125" t="str">
        <f t="shared" si="12"/>
        <v/>
      </c>
      <c r="O11" s="125" t="str">
        <f t="shared" si="13"/>
        <v/>
      </c>
      <c r="P11" s="125" t="str">
        <f t="shared" si="14"/>
        <v/>
      </c>
      <c r="Q11" s="125" t="str">
        <f t="shared" si="15"/>
        <v/>
      </c>
      <c r="R11" s="125" t="str">
        <f t="shared" si="16"/>
        <v/>
      </c>
      <c r="S11" s="125" t="str">
        <f t="shared" si="17"/>
        <v/>
      </c>
      <c r="T11" s="125" t="str">
        <f t="shared" si="18"/>
        <v/>
      </c>
      <c r="U11" s="125" t="str">
        <f t="shared" si="19"/>
        <v/>
      </c>
      <c r="V11" s="125" t="str">
        <f t="shared" si="20"/>
        <v/>
      </c>
      <c r="W11" s="125" t="str">
        <f t="shared" si="21"/>
        <v/>
      </c>
      <c r="X11" s="125" t="str">
        <f t="shared" si="22"/>
        <v/>
      </c>
      <c r="Y11" s="125" t="str">
        <f t="shared" si="23"/>
        <v/>
      </c>
      <c r="Z11" s="125" t="str">
        <f t="shared" si="24"/>
        <v/>
      </c>
      <c r="AA11" s="125" t="str">
        <f t="shared" si="25"/>
        <v/>
      </c>
      <c r="AB11" s="125" t="str">
        <f t="shared" si="26"/>
        <v/>
      </c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201" t="str">
        <f t="shared" si="27"/>
        <v/>
      </c>
      <c r="AW11" s="125"/>
      <c r="AX11" s="125"/>
      <c r="AY11" s="125"/>
      <c r="AZ11" s="201" t="str">
        <f t="shared" si="28"/>
        <v/>
      </c>
      <c r="BA11" s="125"/>
      <c r="BB11" s="125"/>
      <c r="BC11" s="125"/>
    </row>
    <row r="12" spans="1:57" ht="11.25" customHeight="1" x14ac:dyDescent="0.15">
      <c r="A12" s="170">
        <v>6</v>
      </c>
      <c r="B12" s="208">
        <f t="shared" si="29"/>
        <v>43502</v>
      </c>
      <c r="C12" s="125" t="str">
        <f t="shared" si="1"/>
        <v/>
      </c>
      <c r="D12" s="125" t="str">
        <f t="shared" si="2"/>
        <v/>
      </c>
      <c r="E12" s="125" t="str">
        <f t="shared" si="3"/>
        <v/>
      </c>
      <c r="F12" s="125" t="str">
        <f t="shared" si="4"/>
        <v/>
      </c>
      <c r="G12" s="125" t="str">
        <f t="shared" si="5"/>
        <v/>
      </c>
      <c r="H12" s="125" t="str">
        <f t="shared" si="6"/>
        <v/>
      </c>
      <c r="I12" s="125" t="str">
        <f t="shared" si="7"/>
        <v/>
      </c>
      <c r="J12" s="125" t="str">
        <f t="shared" si="8"/>
        <v/>
      </c>
      <c r="K12" s="125" t="str">
        <f t="shared" si="9"/>
        <v/>
      </c>
      <c r="L12" s="125" t="str">
        <f t="shared" si="10"/>
        <v/>
      </c>
      <c r="M12" s="125" t="str">
        <f t="shared" si="11"/>
        <v/>
      </c>
      <c r="N12" s="125" t="str">
        <f t="shared" si="12"/>
        <v/>
      </c>
      <c r="O12" s="125" t="str">
        <f t="shared" si="13"/>
        <v/>
      </c>
      <c r="P12" s="125" t="str">
        <f t="shared" si="14"/>
        <v/>
      </c>
      <c r="Q12" s="125" t="str">
        <f t="shared" si="15"/>
        <v/>
      </c>
      <c r="R12" s="125" t="str">
        <f t="shared" si="16"/>
        <v/>
      </c>
      <c r="S12" s="125" t="str">
        <f t="shared" si="17"/>
        <v/>
      </c>
      <c r="T12" s="125" t="str">
        <f t="shared" si="18"/>
        <v/>
      </c>
      <c r="U12" s="125" t="str">
        <f t="shared" si="19"/>
        <v/>
      </c>
      <c r="V12" s="125" t="str">
        <f t="shared" si="20"/>
        <v/>
      </c>
      <c r="W12" s="125" t="str">
        <f t="shared" si="21"/>
        <v/>
      </c>
      <c r="X12" s="125" t="str">
        <f t="shared" si="22"/>
        <v/>
      </c>
      <c r="Y12" s="125" t="str">
        <f t="shared" si="23"/>
        <v/>
      </c>
      <c r="Z12" s="125" t="str">
        <f t="shared" si="24"/>
        <v/>
      </c>
      <c r="AA12" s="125" t="str">
        <f t="shared" si="25"/>
        <v/>
      </c>
      <c r="AB12" s="125" t="str">
        <f t="shared" si="26"/>
        <v/>
      </c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201" t="str">
        <f t="shared" si="27"/>
        <v/>
      </c>
      <c r="AW12" s="125"/>
      <c r="AX12" s="125"/>
      <c r="AY12" s="125"/>
      <c r="AZ12" s="201" t="str">
        <f t="shared" si="28"/>
        <v/>
      </c>
      <c r="BA12" s="125"/>
      <c r="BB12" s="125"/>
      <c r="BC12" s="125"/>
    </row>
    <row r="13" spans="1:57" ht="11.25" customHeight="1" x14ac:dyDescent="0.15">
      <c r="A13" s="170">
        <v>7</v>
      </c>
      <c r="B13" s="208">
        <f t="shared" si="29"/>
        <v>43503</v>
      </c>
      <c r="C13" s="125" t="str">
        <f t="shared" si="1"/>
        <v/>
      </c>
      <c r="D13" s="125" t="str">
        <f t="shared" si="2"/>
        <v/>
      </c>
      <c r="E13" s="125" t="str">
        <f t="shared" si="3"/>
        <v/>
      </c>
      <c r="F13" s="125" t="str">
        <f t="shared" si="4"/>
        <v/>
      </c>
      <c r="G13" s="125" t="str">
        <f t="shared" si="5"/>
        <v/>
      </c>
      <c r="H13" s="125" t="str">
        <f t="shared" si="6"/>
        <v/>
      </c>
      <c r="I13" s="125" t="str">
        <f t="shared" si="7"/>
        <v/>
      </c>
      <c r="J13" s="125" t="str">
        <f t="shared" si="8"/>
        <v/>
      </c>
      <c r="K13" s="125" t="str">
        <f t="shared" si="9"/>
        <v/>
      </c>
      <c r="L13" s="125" t="str">
        <f t="shared" si="10"/>
        <v/>
      </c>
      <c r="M13" s="125" t="str">
        <f t="shared" si="11"/>
        <v/>
      </c>
      <c r="N13" s="125" t="str">
        <f t="shared" si="12"/>
        <v/>
      </c>
      <c r="O13" s="125" t="str">
        <f t="shared" si="13"/>
        <v/>
      </c>
      <c r="P13" s="125" t="str">
        <f t="shared" si="14"/>
        <v/>
      </c>
      <c r="Q13" s="125" t="str">
        <f t="shared" si="15"/>
        <v/>
      </c>
      <c r="R13" s="125" t="str">
        <f t="shared" si="16"/>
        <v/>
      </c>
      <c r="S13" s="125" t="str">
        <f t="shared" si="17"/>
        <v/>
      </c>
      <c r="T13" s="125" t="str">
        <f t="shared" si="18"/>
        <v/>
      </c>
      <c r="U13" s="125" t="str">
        <f t="shared" si="19"/>
        <v/>
      </c>
      <c r="V13" s="125" t="str">
        <f t="shared" si="20"/>
        <v/>
      </c>
      <c r="W13" s="125" t="str">
        <f t="shared" si="21"/>
        <v/>
      </c>
      <c r="X13" s="125" t="str">
        <f t="shared" si="22"/>
        <v/>
      </c>
      <c r="Y13" s="125" t="str">
        <f t="shared" si="23"/>
        <v/>
      </c>
      <c r="Z13" s="125" t="str">
        <f t="shared" si="24"/>
        <v/>
      </c>
      <c r="AA13" s="125" t="str">
        <f t="shared" si="25"/>
        <v/>
      </c>
      <c r="AB13" s="125" t="str">
        <f t="shared" si="26"/>
        <v/>
      </c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201" t="str">
        <f t="shared" si="27"/>
        <v/>
      </c>
      <c r="AW13" s="125"/>
      <c r="AX13" s="125"/>
      <c r="AY13" s="125"/>
      <c r="AZ13" s="201" t="str">
        <f t="shared" si="28"/>
        <v/>
      </c>
      <c r="BA13" s="125"/>
      <c r="BB13" s="125"/>
      <c r="BC13" s="125"/>
    </row>
    <row r="14" spans="1:57" ht="11.25" customHeight="1" x14ac:dyDescent="0.15">
      <c r="A14" s="170">
        <v>8</v>
      </c>
      <c r="B14" s="208">
        <f t="shared" si="29"/>
        <v>43504</v>
      </c>
      <c r="C14" s="125" t="str">
        <f t="shared" si="1"/>
        <v/>
      </c>
      <c r="D14" s="125" t="str">
        <f t="shared" si="2"/>
        <v/>
      </c>
      <c r="E14" s="125" t="str">
        <f t="shared" si="3"/>
        <v/>
      </c>
      <c r="F14" s="125" t="str">
        <f t="shared" si="4"/>
        <v/>
      </c>
      <c r="G14" s="125" t="str">
        <f t="shared" si="5"/>
        <v/>
      </c>
      <c r="H14" s="125" t="str">
        <f t="shared" si="6"/>
        <v/>
      </c>
      <c r="I14" s="125" t="str">
        <f t="shared" si="7"/>
        <v/>
      </c>
      <c r="J14" s="125" t="str">
        <f t="shared" si="8"/>
        <v/>
      </c>
      <c r="K14" s="125" t="str">
        <f t="shared" si="9"/>
        <v/>
      </c>
      <c r="L14" s="125" t="str">
        <f t="shared" si="10"/>
        <v/>
      </c>
      <c r="M14" s="125" t="str">
        <f t="shared" si="11"/>
        <v/>
      </c>
      <c r="N14" s="125" t="str">
        <f t="shared" si="12"/>
        <v/>
      </c>
      <c r="O14" s="125" t="str">
        <f t="shared" si="13"/>
        <v/>
      </c>
      <c r="P14" s="125" t="str">
        <f t="shared" si="14"/>
        <v/>
      </c>
      <c r="Q14" s="125" t="str">
        <f t="shared" si="15"/>
        <v/>
      </c>
      <c r="R14" s="125" t="str">
        <f t="shared" si="16"/>
        <v/>
      </c>
      <c r="S14" s="125" t="str">
        <f t="shared" si="17"/>
        <v/>
      </c>
      <c r="T14" s="125" t="str">
        <f t="shared" si="18"/>
        <v/>
      </c>
      <c r="U14" s="125" t="str">
        <f t="shared" si="19"/>
        <v/>
      </c>
      <c r="V14" s="125" t="str">
        <f t="shared" si="20"/>
        <v/>
      </c>
      <c r="W14" s="125" t="str">
        <f t="shared" si="21"/>
        <v/>
      </c>
      <c r="X14" s="125" t="str">
        <f t="shared" si="22"/>
        <v/>
      </c>
      <c r="Y14" s="125" t="str">
        <f t="shared" si="23"/>
        <v/>
      </c>
      <c r="Z14" s="125" t="str">
        <f t="shared" si="24"/>
        <v/>
      </c>
      <c r="AA14" s="125" t="str">
        <f t="shared" si="25"/>
        <v/>
      </c>
      <c r="AB14" s="125" t="str">
        <f t="shared" si="26"/>
        <v/>
      </c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201" t="str">
        <f t="shared" si="27"/>
        <v/>
      </c>
      <c r="AW14" s="125"/>
      <c r="AX14" s="125"/>
      <c r="AY14" s="125"/>
      <c r="AZ14" s="201" t="str">
        <f t="shared" si="28"/>
        <v/>
      </c>
      <c r="BA14" s="125"/>
      <c r="BB14" s="125"/>
      <c r="BC14" s="125"/>
    </row>
    <row r="15" spans="1:57" ht="11.25" customHeight="1" x14ac:dyDescent="0.15">
      <c r="A15" s="170">
        <v>9</v>
      </c>
      <c r="B15" s="208">
        <f t="shared" si="29"/>
        <v>43505</v>
      </c>
      <c r="C15" s="125" t="str">
        <f t="shared" si="1"/>
        <v/>
      </c>
      <c r="D15" s="125" t="str">
        <f t="shared" si="2"/>
        <v/>
      </c>
      <c r="E15" s="125" t="str">
        <f t="shared" si="3"/>
        <v/>
      </c>
      <c r="F15" s="125" t="str">
        <f t="shared" si="4"/>
        <v/>
      </c>
      <c r="G15" s="125" t="str">
        <f t="shared" si="5"/>
        <v/>
      </c>
      <c r="H15" s="125" t="str">
        <f t="shared" si="6"/>
        <v/>
      </c>
      <c r="I15" s="125" t="str">
        <f t="shared" si="7"/>
        <v/>
      </c>
      <c r="J15" s="125" t="str">
        <f t="shared" si="8"/>
        <v/>
      </c>
      <c r="K15" s="125" t="str">
        <f t="shared" si="9"/>
        <v/>
      </c>
      <c r="L15" s="125" t="str">
        <f t="shared" si="10"/>
        <v/>
      </c>
      <c r="M15" s="125" t="str">
        <f t="shared" si="11"/>
        <v/>
      </c>
      <c r="N15" s="125" t="str">
        <f t="shared" si="12"/>
        <v/>
      </c>
      <c r="O15" s="125" t="str">
        <f t="shared" si="13"/>
        <v/>
      </c>
      <c r="P15" s="125" t="str">
        <f t="shared" si="14"/>
        <v/>
      </c>
      <c r="Q15" s="125" t="str">
        <f t="shared" si="15"/>
        <v/>
      </c>
      <c r="R15" s="125" t="str">
        <f t="shared" si="16"/>
        <v/>
      </c>
      <c r="S15" s="125" t="str">
        <f t="shared" si="17"/>
        <v/>
      </c>
      <c r="T15" s="125" t="str">
        <f t="shared" si="18"/>
        <v/>
      </c>
      <c r="U15" s="125" t="str">
        <f t="shared" si="19"/>
        <v/>
      </c>
      <c r="V15" s="125" t="str">
        <f t="shared" si="20"/>
        <v/>
      </c>
      <c r="W15" s="125" t="str">
        <f t="shared" si="21"/>
        <v/>
      </c>
      <c r="X15" s="125" t="str">
        <f t="shared" si="22"/>
        <v/>
      </c>
      <c r="Y15" s="125" t="str">
        <f t="shared" si="23"/>
        <v/>
      </c>
      <c r="Z15" s="125" t="str">
        <f t="shared" si="24"/>
        <v/>
      </c>
      <c r="AA15" s="125" t="str">
        <f t="shared" si="25"/>
        <v/>
      </c>
      <c r="AB15" s="125" t="str">
        <f t="shared" si="26"/>
        <v/>
      </c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201" t="str">
        <f t="shared" si="27"/>
        <v/>
      </c>
      <c r="AW15" s="125"/>
      <c r="AX15" s="125"/>
      <c r="AY15" s="125"/>
      <c r="AZ15" s="201" t="str">
        <f t="shared" si="28"/>
        <v/>
      </c>
      <c r="BA15" s="125"/>
      <c r="BB15" s="125"/>
      <c r="BC15" s="125"/>
    </row>
    <row r="16" spans="1:57" ht="11.25" customHeight="1" x14ac:dyDescent="0.15">
      <c r="A16" s="170">
        <v>10</v>
      </c>
      <c r="B16" s="208">
        <f t="shared" si="29"/>
        <v>43506</v>
      </c>
      <c r="C16" s="125" t="str">
        <f t="shared" si="1"/>
        <v/>
      </c>
      <c r="D16" s="125" t="str">
        <f t="shared" si="2"/>
        <v/>
      </c>
      <c r="E16" s="125" t="str">
        <f t="shared" si="3"/>
        <v/>
      </c>
      <c r="F16" s="125" t="str">
        <f t="shared" si="4"/>
        <v/>
      </c>
      <c r="G16" s="125" t="str">
        <f t="shared" si="5"/>
        <v/>
      </c>
      <c r="H16" s="125" t="str">
        <f t="shared" si="6"/>
        <v/>
      </c>
      <c r="I16" s="125" t="str">
        <f t="shared" si="7"/>
        <v/>
      </c>
      <c r="J16" s="125" t="str">
        <f t="shared" si="8"/>
        <v/>
      </c>
      <c r="K16" s="125" t="str">
        <f t="shared" si="9"/>
        <v/>
      </c>
      <c r="L16" s="125" t="str">
        <f t="shared" si="10"/>
        <v/>
      </c>
      <c r="M16" s="125" t="str">
        <f t="shared" si="11"/>
        <v/>
      </c>
      <c r="N16" s="125" t="str">
        <f t="shared" si="12"/>
        <v/>
      </c>
      <c r="O16" s="125" t="str">
        <f t="shared" si="13"/>
        <v/>
      </c>
      <c r="P16" s="125" t="str">
        <f t="shared" si="14"/>
        <v/>
      </c>
      <c r="Q16" s="125" t="str">
        <f t="shared" si="15"/>
        <v/>
      </c>
      <c r="R16" s="125" t="str">
        <f t="shared" si="16"/>
        <v/>
      </c>
      <c r="S16" s="125" t="str">
        <f t="shared" si="17"/>
        <v/>
      </c>
      <c r="T16" s="125" t="str">
        <f t="shared" si="18"/>
        <v/>
      </c>
      <c r="U16" s="125" t="str">
        <f t="shared" si="19"/>
        <v/>
      </c>
      <c r="V16" s="125" t="str">
        <f t="shared" si="20"/>
        <v/>
      </c>
      <c r="W16" s="125" t="str">
        <f t="shared" si="21"/>
        <v/>
      </c>
      <c r="X16" s="125" t="str">
        <f t="shared" si="22"/>
        <v/>
      </c>
      <c r="Y16" s="125" t="str">
        <f t="shared" si="23"/>
        <v/>
      </c>
      <c r="Z16" s="125" t="str">
        <f t="shared" si="24"/>
        <v/>
      </c>
      <c r="AA16" s="125" t="str">
        <f t="shared" si="25"/>
        <v/>
      </c>
      <c r="AB16" s="125" t="str">
        <f t="shared" si="26"/>
        <v/>
      </c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201" t="str">
        <f t="shared" si="27"/>
        <v/>
      </c>
      <c r="AW16" s="125"/>
      <c r="AX16" s="125"/>
      <c r="AY16" s="125"/>
      <c r="AZ16" s="201" t="str">
        <f t="shared" si="28"/>
        <v/>
      </c>
      <c r="BA16" s="125"/>
      <c r="BB16" s="125"/>
      <c r="BC16" s="125"/>
    </row>
    <row r="17" spans="1:55" ht="11.25" customHeight="1" x14ac:dyDescent="0.15">
      <c r="A17" s="170">
        <v>11</v>
      </c>
      <c r="B17" s="208">
        <f t="shared" si="29"/>
        <v>43507</v>
      </c>
      <c r="C17" s="125" t="str">
        <f t="shared" si="1"/>
        <v/>
      </c>
      <c r="D17" s="125" t="str">
        <f t="shared" si="2"/>
        <v/>
      </c>
      <c r="E17" s="125" t="str">
        <f t="shared" si="3"/>
        <v/>
      </c>
      <c r="F17" s="125" t="str">
        <f t="shared" si="4"/>
        <v/>
      </c>
      <c r="G17" s="125" t="str">
        <f t="shared" si="5"/>
        <v/>
      </c>
      <c r="H17" s="125" t="str">
        <f t="shared" si="6"/>
        <v/>
      </c>
      <c r="I17" s="125" t="str">
        <f t="shared" si="7"/>
        <v/>
      </c>
      <c r="J17" s="125" t="str">
        <f t="shared" si="8"/>
        <v/>
      </c>
      <c r="K17" s="125" t="str">
        <f t="shared" si="9"/>
        <v/>
      </c>
      <c r="L17" s="125" t="str">
        <f t="shared" si="10"/>
        <v/>
      </c>
      <c r="M17" s="125" t="str">
        <f t="shared" si="11"/>
        <v/>
      </c>
      <c r="N17" s="125" t="str">
        <f t="shared" si="12"/>
        <v/>
      </c>
      <c r="O17" s="125" t="str">
        <f t="shared" si="13"/>
        <v/>
      </c>
      <c r="P17" s="125" t="str">
        <f t="shared" si="14"/>
        <v/>
      </c>
      <c r="Q17" s="125" t="str">
        <f t="shared" si="15"/>
        <v/>
      </c>
      <c r="R17" s="125" t="str">
        <f t="shared" si="16"/>
        <v/>
      </c>
      <c r="S17" s="125" t="str">
        <f t="shared" si="17"/>
        <v/>
      </c>
      <c r="T17" s="125" t="str">
        <f t="shared" si="18"/>
        <v/>
      </c>
      <c r="U17" s="125" t="str">
        <f t="shared" si="19"/>
        <v/>
      </c>
      <c r="V17" s="125" t="str">
        <f t="shared" si="20"/>
        <v/>
      </c>
      <c r="W17" s="125" t="str">
        <f t="shared" si="21"/>
        <v/>
      </c>
      <c r="X17" s="125" t="str">
        <f t="shared" si="22"/>
        <v/>
      </c>
      <c r="Y17" s="125" t="str">
        <f t="shared" si="23"/>
        <v/>
      </c>
      <c r="Z17" s="125" t="str">
        <f t="shared" si="24"/>
        <v/>
      </c>
      <c r="AA17" s="125" t="str">
        <f t="shared" si="25"/>
        <v/>
      </c>
      <c r="AB17" s="125" t="str">
        <f t="shared" si="26"/>
        <v/>
      </c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201" t="str">
        <f t="shared" si="27"/>
        <v/>
      </c>
      <c r="AW17" s="125"/>
      <c r="AX17" s="125"/>
      <c r="AY17" s="125"/>
      <c r="AZ17" s="201" t="str">
        <f t="shared" si="28"/>
        <v/>
      </c>
      <c r="BA17" s="125"/>
      <c r="BB17" s="125"/>
      <c r="BC17" s="125"/>
    </row>
    <row r="18" spans="1:55" ht="11.25" customHeight="1" x14ac:dyDescent="0.15">
      <c r="A18" s="170">
        <v>12</v>
      </c>
      <c r="B18" s="208">
        <f t="shared" si="29"/>
        <v>43508</v>
      </c>
      <c r="C18" s="125" t="str">
        <f t="shared" si="1"/>
        <v/>
      </c>
      <c r="D18" s="125" t="str">
        <f t="shared" si="2"/>
        <v/>
      </c>
      <c r="E18" s="125" t="str">
        <f t="shared" si="3"/>
        <v/>
      </c>
      <c r="F18" s="125" t="str">
        <f t="shared" si="4"/>
        <v/>
      </c>
      <c r="G18" s="125" t="str">
        <f t="shared" si="5"/>
        <v/>
      </c>
      <c r="H18" s="125" t="str">
        <f t="shared" si="6"/>
        <v/>
      </c>
      <c r="I18" s="125" t="str">
        <f t="shared" si="7"/>
        <v/>
      </c>
      <c r="J18" s="125" t="str">
        <f t="shared" si="8"/>
        <v/>
      </c>
      <c r="K18" s="125" t="str">
        <f t="shared" si="9"/>
        <v/>
      </c>
      <c r="L18" s="125" t="str">
        <f t="shared" si="10"/>
        <v/>
      </c>
      <c r="M18" s="125" t="str">
        <f t="shared" si="11"/>
        <v/>
      </c>
      <c r="N18" s="125" t="str">
        <f t="shared" si="12"/>
        <v/>
      </c>
      <c r="O18" s="125" t="str">
        <f t="shared" si="13"/>
        <v/>
      </c>
      <c r="P18" s="125" t="str">
        <f t="shared" si="14"/>
        <v/>
      </c>
      <c r="Q18" s="125" t="str">
        <f t="shared" si="15"/>
        <v/>
      </c>
      <c r="R18" s="125" t="str">
        <f t="shared" si="16"/>
        <v/>
      </c>
      <c r="S18" s="125" t="str">
        <f t="shared" si="17"/>
        <v/>
      </c>
      <c r="T18" s="125" t="str">
        <f t="shared" si="18"/>
        <v/>
      </c>
      <c r="U18" s="125" t="str">
        <f t="shared" si="19"/>
        <v/>
      </c>
      <c r="V18" s="125" t="str">
        <f t="shared" si="20"/>
        <v/>
      </c>
      <c r="W18" s="125" t="str">
        <f t="shared" si="21"/>
        <v/>
      </c>
      <c r="X18" s="125" t="str">
        <f t="shared" si="22"/>
        <v/>
      </c>
      <c r="Y18" s="125" t="str">
        <f t="shared" si="23"/>
        <v/>
      </c>
      <c r="Z18" s="125" t="str">
        <f t="shared" si="24"/>
        <v/>
      </c>
      <c r="AA18" s="125" t="str">
        <f t="shared" si="25"/>
        <v/>
      </c>
      <c r="AB18" s="125" t="str">
        <f t="shared" si="26"/>
        <v/>
      </c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201" t="str">
        <f t="shared" si="27"/>
        <v/>
      </c>
      <c r="AW18" s="125"/>
      <c r="AX18" s="125"/>
      <c r="AY18" s="125"/>
      <c r="AZ18" s="201" t="str">
        <f t="shared" si="28"/>
        <v/>
      </c>
      <c r="BA18" s="125"/>
      <c r="BB18" s="125"/>
      <c r="BC18" s="125"/>
    </row>
    <row r="19" spans="1:55" ht="11.25" customHeight="1" x14ac:dyDescent="0.15">
      <c r="A19" s="170">
        <v>13</v>
      </c>
      <c r="B19" s="208">
        <f t="shared" si="29"/>
        <v>43509</v>
      </c>
      <c r="C19" s="125" t="str">
        <f t="shared" si="1"/>
        <v/>
      </c>
      <c r="D19" s="125" t="str">
        <f t="shared" si="2"/>
        <v/>
      </c>
      <c r="E19" s="125" t="str">
        <f t="shared" si="3"/>
        <v/>
      </c>
      <c r="F19" s="125" t="str">
        <f t="shared" si="4"/>
        <v/>
      </c>
      <c r="G19" s="125" t="str">
        <f t="shared" si="5"/>
        <v/>
      </c>
      <c r="H19" s="125" t="str">
        <f t="shared" si="6"/>
        <v/>
      </c>
      <c r="I19" s="125" t="str">
        <f t="shared" si="7"/>
        <v/>
      </c>
      <c r="J19" s="125" t="str">
        <f t="shared" si="8"/>
        <v/>
      </c>
      <c r="K19" s="125" t="str">
        <f t="shared" si="9"/>
        <v/>
      </c>
      <c r="L19" s="125" t="str">
        <f t="shared" si="10"/>
        <v/>
      </c>
      <c r="M19" s="125" t="str">
        <f t="shared" si="11"/>
        <v/>
      </c>
      <c r="N19" s="125" t="str">
        <f t="shared" si="12"/>
        <v/>
      </c>
      <c r="O19" s="125" t="str">
        <f t="shared" si="13"/>
        <v/>
      </c>
      <c r="P19" s="125" t="str">
        <f t="shared" si="14"/>
        <v/>
      </c>
      <c r="Q19" s="125" t="str">
        <f t="shared" si="15"/>
        <v/>
      </c>
      <c r="R19" s="125" t="str">
        <f t="shared" si="16"/>
        <v/>
      </c>
      <c r="S19" s="125" t="str">
        <f t="shared" si="17"/>
        <v/>
      </c>
      <c r="T19" s="125" t="str">
        <f t="shared" si="18"/>
        <v/>
      </c>
      <c r="U19" s="125" t="str">
        <f t="shared" si="19"/>
        <v/>
      </c>
      <c r="V19" s="125" t="str">
        <f t="shared" si="20"/>
        <v/>
      </c>
      <c r="W19" s="125" t="str">
        <f t="shared" si="21"/>
        <v/>
      </c>
      <c r="X19" s="125" t="str">
        <f t="shared" si="22"/>
        <v/>
      </c>
      <c r="Y19" s="125" t="str">
        <f t="shared" si="23"/>
        <v/>
      </c>
      <c r="Z19" s="125" t="str">
        <f t="shared" si="24"/>
        <v/>
      </c>
      <c r="AA19" s="125" t="str">
        <f t="shared" si="25"/>
        <v/>
      </c>
      <c r="AB19" s="125" t="str">
        <f t="shared" si="26"/>
        <v/>
      </c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201" t="str">
        <f t="shared" si="27"/>
        <v/>
      </c>
      <c r="AW19" s="125"/>
      <c r="AX19" s="125"/>
      <c r="AY19" s="125"/>
      <c r="AZ19" s="201" t="str">
        <f t="shared" si="28"/>
        <v/>
      </c>
      <c r="BA19" s="125"/>
      <c r="BB19" s="125"/>
      <c r="BC19" s="125"/>
    </row>
    <row r="20" spans="1:55" ht="11.25" customHeight="1" x14ac:dyDescent="0.15">
      <c r="A20" s="170">
        <v>14</v>
      </c>
      <c r="B20" s="208">
        <f t="shared" si="29"/>
        <v>43510</v>
      </c>
      <c r="C20" s="125" t="str">
        <f t="shared" si="1"/>
        <v/>
      </c>
      <c r="D20" s="125" t="str">
        <f t="shared" si="2"/>
        <v/>
      </c>
      <c r="E20" s="125" t="str">
        <f t="shared" si="3"/>
        <v/>
      </c>
      <c r="F20" s="125" t="str">
        <f t="shared" si="4"/>
        <v/>
      </c>
      <c r="G20" s="125" t="str">
        <f t="shared" si="5"/>
        <v/>
      </c>
      <c r="H20" s="125" t="str">
        <f t="shared" si="6"/>
        <v/>
      </c>
      <c r="I20" s="125" t="str">
        <f t="shared" si="7"/>
        <v/>
      </c>
      <c r="J20" s="125" t="str">
        <f t="shared" si="8"/>
        <v/>
      </c>
      <c r="K20" s="125" t="str">
        <f t="shared" si="9"/>
        <v/>
      </c>
      <c r="L20" s="125" t="str">
        <f t="shared" si="10"/>
        <v/>
      </c>
      <c r="M20" s="125" t="str">
        <f t="shared" si="11"/>
        <v/>
      </c>
      <c r="N20" s="125" t="str">
        <f t="shared" si="12"/>
        <v/>
      </c>
      <c r="O20" s="125" t="str">
        <f t="shared" si="13"/>
        <v/>
      </c>
      <c r="P20" s="125" t="str">
        <f t="shared" si="14"/>
        <v/>
      </c>
      <c r="Q20" s="125" t="str">
        <f t="shared" si="15"/>
        <v/>
      </c>
      <c r="R20" s="125" t="str">
        <f t="shared" si="16"/>
        <v/>
      </c>
      <c r="S20" s="125" t="str">
        <f t="shared" si="17"/>
        <v/>
      </c>
      <c r="T20" s="125" t="str">
        <f t="shared" si="18"/>
        <v/>
      </c>
      <c r="U20" s="125" t="str">
        <f t="shared" si="19"/>
        <v/>
      </c>
      <c r="V20" s="125" t="str">
        <f t="shared" si="20"/>
        <v/>
      </c>
      <c r="W20" s="125" t="str">
        <f t="shared" si="21"/>
        <v/>
      </c>
      <c r="X20" s="125" t="str">
        <f t="shared" si="22"/>
        <v/>
      </c>
      <c r="Y20" s="125" t="str">
        <f t="shared" si="23"/>
        <v/>
      </c>
      <c r="Z20" s="125" t="str">
        <f t="shared" si="24"/>
        <v/>
      </c>
      <c r="AA20" s="125" t="str">
        <f t="shared" si="25"/>
        <v/>
      </c>
      <c r="AB20" s="125" t="str">
        <f t="shared" si="26"/>
        <v/>
      </c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201" t="str">
        <f t="shared" si="27"/>
        <v/>
      </c>
      <c r="AW20" s="125"/>
      <c r="AX20" s="125"/>
      <c r="AY20" s="125"/>
      <c r="AZ20" s="201" t="str">
        <f t="shared" si="28"/>
        <v/>
      </c>
      <c r="BA20" s="125"/>
      <c r="BB20" s="125"/>
      <c r="BC20" s="125"/>
    </row>
    <row r="21" spans="1:55" ht="11.25" customHeight="1" x14ac:dyDescent="0.15">
      <c r="A21" s="170">
        <v>15</v>
      </c>
      <c r="B21" s="208">
        <f t="shared" si="29"/>
        <v>43511</v>
      </c>
      <c r="C21" s="125" t="str">
        <f t="shared" si="1"/>
        <v/>
      </c>
      <c r="D21" s="125" t="str">
        <f t="shared" si="2"/>
        <v/>
      </c>
      <c r="E21" s="125" t="str">
        <f t="shared" si="3"/>
        <v/>
      </c>
      <c r="F21" s="125" t="str">
        <f t="shared" si="4"/>
        <v/>
      </c>
      <c r="G21" s="125" t="str">
        <f t="shared" si="5"/>
        <v/>
      </c>
      <c r="H21" s="125" t="str">
        <f t="shared" si="6"/>
        <v/>
      </c>
      <c r="I21" s="125" t="str">
        <f t="shared" si="7"/>
        <v/>
      </c>
      <c r="J21" s="125" t="str">
        <f t="shared" si="8"/>
        <v/>
      </c>
      <c r="K21" s="125" t="str">
        <f t="shared" si="9"/>
        <v/>
      </c>
      <c r="L21" s="125" t="str">
        <f t="shared" si="10"/>
        <v/>
      </c>
      <c r="M21" s="125" t="str">
        <f t="shared" si="11"/>
        <v/>
      </c>
      <c r="N21" s="125" t="str">
        <f t="shared" si="12"/>
        <v/>
      </c>
      <c r="O21" s="125" t="str">
        <f t="shared" si="13"/>
        <v/>
      </c>
      <c r="P21" s="125" t="str">
        <f t="shared" si="14"/>
        <v/>
      </c>
      <c r="Q21" s="125" t="str">
        <f t="shared" si="15"/>
        <v/>
      </c>
      <c r="R21" s="125" t="str">
        <f t="shared" si="16"/>
        <v/>
      </c>
      <c r="S21" s="125" t="str">
        <f t="shared" si="17"/>
        <v/>
      </c>
      <c r="T21" s="125" t="str">
        <f t="shared" si="18"/>
        <v/>
      </c>
      <c r="U21" s="125" t="str">
        <f t="shared" si="19"/>
        <v/>
      </c>
      <c r="V21" s="125" t="str">
        <f t="shared" si="20"/>
        <v/>
      </c>
      <c r="W21" s="125" t="str">
        <f t="shared" si="21"/>
        <v/>
      </c>
      <c r="X21" s="125" t="str">
        <f t="shared" si="22"/>
        <v/>
      </c>
      <c r="Y21" s="125" t="str">
        <f t="shared" si="23"/>
        <v/>
      </c>
      <c r="Z21" s="125" t="str">
        <f t="shared" si="24"/>
        <v/>
      </c>
      <c r="AA21" s="125" t="str">
        <f t="shared" si="25"/>
        <v/>
      </c>
      <c r="AB21" s="125" t="str">
        <f t="shared" si="26"/>
        <v/>
      </c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201" t="str">
        <f t="shared" si="27"/>
        <v/>
      </c>
      <c r="AW21" s="125"/>
      <c r="AX21" s="125"/>
      <c r="AY21" s="125"/>
      <c r="AZ21" s="201" t="str">
        <f t="shared" si="28"/>
        <v/>
      </c>
      <c r="BA21" s="125"/>
      <c r="BB21" s="125"/>
      <c r="BC21" s="125"/>
    </row>
    <row r="22" spans="1:55" ht="11.25" customHeight="1" x14ac:dyDescent="0.15">
      <c r="A22" s="170">
        <v>16</v>
      </c>
      <c r="B22" s="208">
        <f t="shared" si="29"/>
        <v>43512</v>
      </c>
      <c r="C22" s="125" t="str">
        <f t="shared" si="1"/>
        <v/>
      </c>
      <c r="D22" s="125" t="str">
        <f t="shared" si="2"/>
        <v/>
      </c>
      <c r="E22" s="125" t="str">
        <f t="shared" si="3"/>
        <v/>
      </c>
      <c r="F22" s="125" t="str">
        <f t="shared" si="4"/>
        <v/>
      </c>
      <c r="G22" s="125" t="str">
        <f t="shared" si="5"/>
        <v/>
      </c>
      <c r="H22" s="125" t="str">
        <f t="shared" si="6"/>
        <v/>
      </c>
      <c r="I22" s="125" t="str">
        <f t="shared" si="7"/>
        <v/>
      </c>
      <c r="J22" s="125" t="str">
        <f t="shared" si="8"/>
        <v/>
      </c>
      <c r="K22" s="125" t="str">
        <f t="shared" si="9"/>
        <v/>
      </c>
      <c r="L22" s="125" t="str">
        <f t="shared" si="10"/>
        <v/>
      </c>
      <c r="M22" s="125" t="str">
        <f t="shared" si="11"/>
        <v/>
      </c>
      <c r="N22" s="125" t="str">
        <f t="shared" si="12"/>
        <v/>
      </c>
      <c r="O22" s="125" t="str">
        <f t="shared" si="13"/>
        <v/>
      </c>
      <c r="P22" s="125" t="str">
        <f t="shared" si="14"/>
        <v/>
      </c>
      <c r="Q22" s="125" t="str">
        <f t="shared" si="15"/>
        <v/>
      </c>
      <c r="R22" s="125" t="str">
        <f t="shared" si="16"/>
        <v/>
      </c>
      <c r="S22" s="125" t="str">
        <f t="shared" si="17"/>
        <v/>
      </c>
      <c r="T22" s="125" t="str">
        <f t="shared" si="18"/>
        <v/>
      </c>
      <c r="U22" s="125" t="str">
        <f t="shared" si="19"/>
        <v/>
      </c>
      <c r="V22" s="125" t="str">
        <f t="shared" si="20"/>
        <v/>
      </c>
      <c r="W22" s="125" t="str">
        <f t="shared" si="21"/>
        <v/>
      </c>
      <c r="X22" s="125" t="str">
        <f t="shared" si="22"/>
        <v/>
      </c>
      <c r="Y22" s="125" t="str">
        <f t="shared" si="23"/>
        <v/>
      </c>
      <c r="Z22" s="125" t="str">
        <f t="shared" si="24"/>
        <v/>
      </c>
      <c r="AA22" s="125" t="str">
        <f t="shared" si="25"/>
        <v/>
      </c>
      <c r="AB22" s="125" t="str">
        <f t="shared" si="26"/>
        <v/>
      </c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201" t="str">
        <f t="shared" si="27"/>
        <v/>
      </c>
      <c r="AW22" s="125"/>
      <c r="AX22" s="125"/>
      <c r="AY22" s="125"/>
      <c r="AZ22" s="201" t="str">
        <f t="shared" si="28"/>
        <v/>
      </c>
      <c r="BA22" s="125"/>
      <c r="BB22" s="125"/>
      <c r="BC22" s="125"/>
    </row>
    <row r="23" spans="1:55" ht="11.25" customHeight="1" x14ac:dyDescent="0.15">
      <c r="A23" s="170">
        <v>17</v>
      </c>
      <c r="B23" s="208">
        <f t="shared" si="29"/>
        <v>43513</v>
      </c>
      <c r="C23" s="125" t="str">
        <f t="shared" si="1"/>
        <v/>
      </c>
      <c r="D23" s="125" t="str">
        <f t="shared" si="2"/>
        <v/>
      </c>
      <c r="E23" s="125" t="str">
        <f t="shared" si="3"/>
        <v/>
      </c>
      <c r="F23" s="125" t="str">
        <f t="shared" si="4"/>
        <v/>
      </c>
      <c r="G23" s="125" t="str">
        <f t="shared" si="5"/>
        <v/>
      </c>
      <c r="H23" s="125" t="str">
        <f t="shared" si="6"/>
        <v/>
      </c>
      <c r="I23" s="125" t="str">
        <f t="shared" si="7"/>
        <v/>
      </c>
      <c r="J23" s="125" t="str">
        <f t="shared" si="8"/>
        <v/>
      </c>
      <c r="K23" s="125" t="str">
        <f t="shared" si="9"/>
        <v/>
      </c>
      <c r="L23" s="125" t="str">
        <f t="shared" si="10"/>
        <v/>
      </c>
      <c r="M23" s="125" t="str">
        <f t="shared" si="11"/>
        <v/>
      </c>
      <c r="N23" s="125" t="str">
        <f t="shared" si="12"/>
        <v/>
      </c>
      <c r="O23" s="125" t="str">
        <f t="shared" si="13"/>
        <v/>
      </c>
      <c r="P23" s="125" t="str">
        <f t="shared" si="14"/>
        <v/>
      </c>
      <c r="Q23" s="125" t="str">
        <f t="shared" si="15"/>
        <v/>
      </c>
      <c r="R23" s="125" t="str">
        <f t="shared" si="16"/>
        <v/>
      </c>
      <c r="S23" s="125" t="str">
        <f t="shared" si="17"/>
        <v/>
      </c>
      <c r="T23" s="125" t="str">
        <f t="shared" si="18"/>
        <v/>
      </c>
      <c r="U23" s="125" t="str">
        <f t="shared" si="19"/>
        <v/>
      </c>
      <c r="V23" s="125" t="str">
        <f t="shared" si="20"/>
        <v/>
      </c>
      <c r="W23" s="125" t="str">
        <f t="shared" si="21"/>
        <v/>
      </c>
      <c r="X23" s="125" t="str">
        <f t="shared" si="22"/>
        <v/>
      </c>
      <c r="Y23" s="125" t="str">
        <f t="shared" si="23"/>
        <v/>
      </c>
      <c r="Z23" s="125" t="str">
        <f t="shared" si="24"/>
        <v/>
      </c>
      <c r="AA23" s="125" t="str">
        <f t="shared" si="25"/>
        <v/>
      </c>
      <c r="AB23" s="125" t="str">
        <f t="shared" si="26"/>
        <v/>
      </c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201" t="str">
        <f t="shared" si="27"/>
        <v/>
      </c>
      <c r="AW23" s="125"/>
      <c r="AX23" s="125"/>
      <c r="AY23" s="125"/>
      <c r="AZ23" s="201" t="str">
        <f t="shared" si="28"/>
        <v/>
      </c>
      <c r="BA23" s="125"/>
      <c r="BB23" s="125"/>
      <c r="BC23" s="125"/>
    </row>
    <row r="24" spans="1:55" ht="11.25" customHeight="1" x14ac:dyDescent="0.15">
      <c r="A24" s="170">
        <v>18</v>
      </c>
      <c r="B24" s="208">
        <f t="shared" si="29"/>
        <v>43514</v>
      </c>
      <c r="C24" s="125" t="str">
        <f t="shared" si="1"/>
        <v/>
      </c>
      <c r="D24" s="125" t="str">
        <f t="shared" si="2"/>
        <v/>
      </c>
      <c r="E24" s="125" t="str">
        <f t="shared" si="3"/>
        <v/>
      </c>
      <c r="F24" s="125" t="str">
        <f t="shared" si="4"/>
        <v/>
      </c>
      <c r="G24" s="125" t="str">
        <f t="shared" si="5"/>
        <v/>
      </c>
      <c r="H24" s="125" t="str">
        <f t="shared" si="6"/>
        <v/>
      </c>
      <c r="I24" s="125" t="str">
        <f t="shared" si="7"/>
        <v/>
      </c>
      <c r="J24" s="125" t="str">
        <f t="shared" si="8"/>
        <v/>
      </c>
      <c r="K24" s="125" t="str">
        <f t="shared" si="9"/>
        <v/>
      </c>
      <c r="L24" s="125" t="str">
        <f t="shared" si="10"/>
        <v/>
      </c>
      <c r="M24" s="125" t="str">
        <f t="shared" si="11"/>
        <v/>
      </c>
      <c r="N24" s="125" t="str">
        <f t="shared" si="12"/>
        <v/>
      </c>
      <c r="O24" s="125" t="str">
        <f t="shared" si="13"/>
        <v/>
      </c>
      <c r="P24" s="125" t="str">
        <f t="shared" si="14"/>
        <v/>
      </c>
      <c r="Q24" s="125" t="str">
        <f t="shared" si="15"/>
        <v/>
      </c>
      <c r="R24" s="125" t="str">
        <f t="shared" si="16"/>
        <v/>
      </c>
      <c r="S24" s="125" t="str">
        <f t="shared" si="17"/>
        <v/>
      </c>
      <c r="T24" s="125" t="str">
        <f t="shared" si="18"/>
        <v/>
      </c>
      <c r="U24" s="125" t="str">
        <f t="shared" si="19"/>
        <v/>
      </c>
      <c r="V24" s="125" t="str">
        <f t="shared" si="20"/>
        <v/>
      </c>
      <c r="W24" s="125" t="str">
        <f t="shared" si="21"/>
        <v/>
      </c>
      <c r="X24" s="125" t="str">
        <f t="shared" si="22"/>
        <v/>
      </c>
      <c r="Y24" s="125" t="str">
        <f t="shared" si="23"/>
        <v/>
      </c>
      <c r="Z24" s="125" t="str">
        <f t="shared" si="24"/>
        <v/>
      </c>
      <c r="AA24" s="125" t="str">
        <f t="shared" si="25"/>
        <v/>
      </c>
      <c r="AB24" s="125" t="str">
        <f t="shared" si="26"/>
        <v/>
      </c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201" t="str">
        <f t="shared" si="27"/>
        <v/>
      </c>
      <c r="AW24" s="125"/>
      <c r="AX24" s="125"/>
      <c r="AY24" s="125"/>
      <c r="AZ24" s="201" t="str">
        <f t="shared" si="28"/>
        <v/>
      </c>
      <c r="BA24" s="125"/>
      <c r="BB24" s="125"/>
      <c r="BC24" s="125"/>
    </row>
    <row r="25" spans="1:55" ht="11.25" customHeight="1" x14ac:dyDescent="0.15">
      <c r="A25" s="170">
        <v>19</v>
      </c>
      <c r="B25" s="208">
        <f t="shared" si="29"/>
        <v>43515</v>
      </c>
      <c r="C25" s="125" t="str">
        <f t="shared" si="1"/>
        <v/>
      </c>
      <c r="D25" s="125" t="str">
        <f t="shared" si="2"/>
        <v/>
      </c>
      <c r="E25" s="125" t="str">
        <f t="shared" si="3"/>
        <v/>
      </c>
      <c r="F25" s="125" t="str">
        <f t="shared" si="4"/>
        <v/>
      </c>
      <c r="G25" s="125" t="str">
        <f t="shared" si="5"/>
        <v/>
      </c>
      <c r="H25" s="125" t="str">
        <f t="shared" si="6"/>
        <v/>
      </c>
      <c r="I25" s="125" t="str">
        <f t="shared" si="7"/>
        <v/>
      </c>
      <c r="J25" s="125" t="str">
        <f t="shared" si="8"/>
        <v/>
      </c>
      <c r="K25" s="125" t="str">
        <f t="shared" si="9"/>
        <v/>
      </c>
      <c r="L25" s="125" t="str">
        <f t="shared" si="10"/>
        <v/>
      </c>
      <c r="M25" s="125" t="str">
        <f t="shared" si="11"/>
        <v/>
      </c>
      <c r="N25" s="125" t="str">
        <f t="shared" si="12"/>
        <v/>
      </c>
      <c r="O25" s="125" t="str">
        <f t="shared" si="13"/>
        <v/>
      </c>
      <c r="P25" s="125" t="str">
        <f t="shared" si="14"/>
        <v/>
      </c>
      <c r="Q25" s="125" t="str">
        <f t="shared" si="15"/>
        <v/>
      </c>
      <c r="R25" s="125" t="str">
        <f t="shared" si="16"/>
        <v/>
      </c>
      <c r="S25" s="125" t="str">
        <f t="shared" si="17"/>
        <v/>
      </c>
      <c r="T25" s="125" t="str">
        <f t="shared" si="18"/>
        <v/>
      </c>
      <c r="U25" s="125" t="str">
        <f t="shared" si="19"/>
        <v/>
      </c>
      <c r="V25" s="125" t="str">
        <f t="shared" si="20"/>
        <v/>
      </c>
      <c r="W25" s="125" t="str">
        <f t="shared" si="21"/>
        <v/>
      </c>
      <c r="X25" s="125" t="str">
        <f t="shared" si="22"/>
        <v/>
      </c>
      <c r="Y25" s="125" t="str">
        <f t="shared" si="23"/>
        <v/>
      </c>
      <c r="Z25" s="125" t="str">
        <f t="shared" si="24"/>
        <v/>
      </c>
      <c r="AA25" s="125" t="str">
        <f t="shared" si="25"/>
        <v/>
      </c>
      <c r="AB25" s="125" t="str">
        <f t="shared" si="26"/>
        <v/>
      </c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201" t="str">
        <f t="shared" si="27"/>
        <v/>
      </c>
      <c r="AW25" s="125"/>
      <c r="AX25" s="125"/>
      <c r="AY25" s="125"/>
      <c r="AZ25" s="201" t="str">
        <f t="shared" si="28"/>
        <v/>
      </c>
      <c r="BA25" s="125"/>
      <c r="BB25" s="125"/>
      <c r="BC25" s="125"/>
    </row>
    <row r="26" spans="1:55" ht="11.25" customHeight="1" x14ac:dyDescent="0.15">
      <c r="A26" s="170">
        <v>20</v>
      </c>
      <c r="B26" s="208">
        <f t="shared" si="29"/>
        <v>43516</v>
      </c>
      <c r="C26" s="125" t="str">
        <f t="shared" si="1"/>
        <v/>
      </c>
      <c r="D26" s="125" t="str">
        <f t="shared" si="2"/>
        <v/>
      </c>
      <c r="E26" s="125" t="str">
        <f t="shared" si="3"/>
        <v/>
      </c>
      <c r="F26" s="125" t="str">
        <f t="shared" si="4"/>
        <v/>
      </c>
      <c r="G26" s="125" t="str">
        <f t="shared" si="5"/>
        <v/>
      </c>
      <c r="H26" s="125" t="str">
        <f t="shared" si="6"/>
        <v/>
      </c>
      <c r="I26" s="125" t="str">
        <f t="shared" si="7"/>
        <v/>
      </c>
      <c r="J26" s="125" t="str">
        <f t="shared" si="8"/>
        <v/>
      </c>
      <c r="K26" s="125" t="str">
        <f t="shared" si="9"/>
        <v/>
      </c>
      <c r="L26" s="125" t="str">
        <f t="shared" si="10"/>
        <v/>
      </c>
      <c r="M26" s="125" t="str">
        <f t="shared" si="11"/>
        <v/>
      </c>
      <c r="N26" s="125" t="str">
        <f t="shared" si="12"/>
        <v/>
      </c>
      <c r="O26" s="125" t="str">
        <f t="shared" si="13"/>
        <v/>
      </c>
      <c r="P26" s="125" t="str">
        <f t="shared" si="14"/>
        <v/>
      </c>
      <c r="Q26" s="125" t="str">
        <f t="shared" si="15"/>
        <v/>
      </c>
      <c r="R26" s="125" t="str">
        <f t="shared" si="16"/>
        <v/>
      </c>
      <c r="S26" s="125" t="str">
        <f t="shared" si="17"/>
        <v/>
      </c>
      <c r="T26" s="125" t="str">
        <f t="shared" si="18"/>
        <v/>
      </c>
      <c r="U26" s="125" t="str">
        <f t="shared" si="19"/>
        <v/>
      </c>
      <c r="V26" s="125" t="str">
        <f t="shared" si="20"/>
        <v/>
      </c>
      <c r="W26" s="125" t="str">
        <f t="shared" si="21"/>
        <v/>
      </c>
      <c r="X26" s="125" t="str">
        <f t="shared" si="22"/>
        <v/>
      </c>
      <c r="Y26" s="125" t="str">
        <f t="shared" si="23"/>
        <v/>
      </c>
      <c r="Z26" s="125" t="str">
        <f t="shared" si="24"/>
        <v/>
      </c>
      <c r="AA26" s="125" t="str">
        <f t="shared" si="25"/>
        <v/>
      </c>
      <c r="AB26" s="125" t="str">
        <f t="shared" si="26"/>
        <v/>
      </c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201" t="str">
        <f t="shared" si="27"/>
        <v/>
      </c>
      <c r="AW26" s="125"/>
      <c r="AX26" s="125"/>
      <c r="AY26" s="125"/>
      <c r="AZ26" s="201" t="str">
        <f t="shared" si="28"/>
        <v/>
      </c>
      <c r="BA26" s="125"/>
      <c r="BB26" s="125"/>
      <c r="BC26" s="125"/>
    </row>
    <row r="27" spans="1:55" ht="11.25" customHeight="1" x14ac:dyDescent="0.15">
      <c r="A27" s="170">
        <v>21</v>
      </c>
      <c r="B27" s="208">
        <f t="shared" si="29"/>
        <v>43517</v>
      </c>
      <c r="C27" s="125" t="str">
        <f t="shared" si="1"/>
        <v/>
      </c>
      <c r="D27" s="125" t="str">
        <f t="shared" si="2"/>
        <v/>
      </c>
      <c r="E27" s="125" t="str">
        <f t="shared" si="3"/>
        <v/>
      </c>
      <c r="F27" s="125" t="str">
        <f t="shared" si="4"/>
        <v/>
      </c>
      <c r="G27" s="125" t="str">
        <f t="shared" si="5"/>
        <v/>
      </c>
      <c r="H27" s="125" t="str">
        <f t="shared" si="6"/>
        <v/>
      </c>
      <c r="I27" s="125" t="str">
        <f t="shared" si="7"/>
        <v/>
      </c>
      <c r="J27" s="125" t="str">
        <f t="shared" si="8"/>
        <v/>
      </c>
      <c r="K27" s="125" t="str">
        <f t="shared" si="9"/>
        <v/>
      </c>
      <c r="L27" s="125" t="str">
        <f t="shared" si="10"/>
        <v/>
      </c>
      <c r="M27" s="125" t="str">
        <f t="shared" si="11"/>
        <v/>
      </c>
      <c r="N27" s="125" t="str">
        <f t="shared" si="12"/>
        <v/>
      </c>
      <c r="O27" s="125" t="str">
        <f t="shared" si="13"/>
        <v/>
      </c>
      <c r="P27" s="125" t="str">
        <f t="shared" si="14"/>
        <v/>
      </c>
      <c r="Q27" s="125" t="str">
        <f t="shared" si="15"/>
        <v/>
      </c>
      <c r="R27" s="125" t="str">
        <f t="shared" si="16"/>
        <v/>
      </c>
      <c r="S27" s="125" t="str">
        <f t="shared" si="17"/>
        <v/>
      </c>
      <c r="T27" s="125" t="str">
        <f t="shared" si="18"/>
        <v/>
      </c>
      <c r="U27" s="125" t="str">
        <f t="shared" si="19"/>
        <v/>
      </c>
      <c r="V27" s="125" t="str">
        <f t="shared" si="20"/>
        <v/>
      </c>
      <c r="W27" s="125" t="str">
        <f t="shared" si="21"/>
        <v/>
      </c>
      <c r="X27" s="125" t="str">
        <f t="shared" si="22"/>
        <v/>
      </c>
      <c r="Y27" s="125" t="str">
        <f t="shared" si="23"/>
        <v/>
      </c>
      <c r="Z27" s="125" t="str">
        <f t="shared" si="24"/>
        <v/>
      </c>
      <c r="AA27" s="125" t="str">
        <f t="shared" si="25"/>
        <v/>
      </c>
      <c r="AB27" s="125" t="str">
        <f t="shared" si="26"/>
        <v/>
      </c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201" t="str">
        <f t="shared" si="27"/>
        <v/>
      </c>
      <c r="AW27" s="125"/>
      <c r="AX27" s="125"/>
      <c r="AY27" s="125"/>
      <c r="AZ27" s="201" t="str">
        <f t="shared" si="28"/>
        <v/>
      </c>
      <c r="BA27" s="125"/>
      <c r="BB27" s="125"/>
      <c r="BC27" s="125"/>
    </row>
    <row r="28" spans="1:55" ht="11.25" customHeight="1" x14ac:dyDescent="0.15">
      <c r="A28" s="170">
        <v>22</v>
      </c>
      <c r="B28" s="208">
        <f t="shared" si="29"/>
        <v>43518</v>
      </c>
      <c r="C28" s="125" t="str">
        <f t="shared" si="1"/>
        <v/>
      </c>
      <c r="D28" s="125" t="str">
        <f t="shared" si="2"/>
        <v/>
      </c>
      <c r="E28" s="125" t="str">
        <f t="shared" si="3"/>
        <v/>
      </c>
      <c r="F28" s="125" t="str">
        <f t="shared" si="4"/>
        <v/>
      </c>
      <c r="G28" s="125" t="str">
        <f t="shared" si="5"/>
        <v/>
      </c>
      <c r="H28" s="125" t="str">
        <f t="shared" si="6"/>
        <v/>
      </c>
      <c r="I28" s="125" t="str">
        <f t="shared" si="7"/>
        <v/>
      </c>
      <c r="J28" s="125" t="str">
        <f t="shared" si="8"/>
        <v/>
      </c>
      <c r="K28" s="125" t="str">
        <f t="shared" si="9"/>
        <v/>
      </c>
      <c r="L28" s="125" t="str">
        <f t="shared" si="10"/>
        <v/>
      </c>
      <c r="M28" s="125" t="str">
        <f t="shared" si="11"/>
        <v/>
      </c>
      <c r="N28" s="125" t="str">
        <f t="shared" si="12"/>
        <v/>
      </c>
      <c r="O28" s="125" t="str">
        <f t="shared" si="13"/>
        <v/>
      </c>
      <c r="P28" s="125" t="str">
        <f t="shared" si="14"/>
        <v/>
      </c>
      <c r="Q28" s="125" t="str">
        <f t="shared" si="15"/>
        <v/>
      </c>
      <c r="R28" s="125" t="str">
        <f t="shared" si="16"/>
        <v/>
      </c>
      <c r="S28" s="125" t="str">
        <f t="shared" si="17"/>
        <v/>
      </c>
      <c r="T28" s="125" t="str">
        <f t="shared" si="18"/>
        <v/>
      </c>
      <c r="U28" s="125" t="str">
        <f t="shared" si="19"/>
        <v/>
      </c>
      <c r="V28" s="125" t="str">
        <f t="shared" si="20"/>
        <v/>
      </c>
      <c r="W28" s="125" t="str">
        <f t="shared" si="21"/>
        <v/>
      </c>
      <c r="X28" s="125" t="str">
        <f t="shared" si="22"/>
        <v/>
      </c>
      <c r="Y28" s="125" t="str">
        <f t="shared" si="23"/>
        <v/>
      </c>
      <c r="Z28" s="125" t="str">
        <f t="shared" si="24"/>
        <v/>
      </c>
      <c r="AA28" s="125" t="str">
        <f t="shared" si="25"/>
        <v/>
      </c>
      <c r="AB28" s="125" t="str">
        <f t="shared" si="26"/>
        <v/>
      </c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201" t="str">
        <f t="shared" si="27"/>
        <v/>
      </c>
      <c r="AW28" s="125"/>
      <c r="AX28" s="125"/>
      <c r="AY28" s="125"/>
      <c r="AZ28" s="201" t="str">
        <f t="shared" si="28"/>
        <v/>
      </c>
      <c r="BA28" s="125"/>
      <c r="BB28" s="125"/>
      <c r="BC28" s="125"/>
    </row>
    <row r="29" spans="1:55" ht="11.25" customHeight="1" x14ac:dyDescent="0.15">
      <c r="A29" s="170">
        <v>23</v>
      </c>
      <c r="B29" s="208">
        <f t="shared" si="29"/>
        <v>43519</v>
      </c>
      <c r="C29" s="125" t="str">
        <f t="shared" si="1"/>
        <v/>
      </c>
      <c r="D29" s="125" t="str">
        <f t="shared" si="2"/>
        <v/>
      </c>
      <c r="E29" s="125" t="str">
        <f t="shared" si="3"/>
        <v/>
      </c>
      <c r="F29" s="125" t="str">
        <f t="shared" si="4"/>
        <v/>
      </c>
      <c r="G29" s="125" t="str">
        <f t="shared" si="5"/>
        <v/>
      </c>
      <c r="H29" s="125" t="str">
        <f t="shared" si="6"/>
        <v/>
      </c>
      <c r="I29" s="125" t="str">
        <f t="shared" si="7"/>
        <v/>
      </c>
      <c r="J29" s="125" t="str">
        <f t="shared" si="8"/>
        <v/>
      </c>
      <c r="K29" s="125" t="str">
        <f t="shared" si="9"/>
        <v/>
      </c>
      <c r="L29" s="125" t="str">
        <f t="shared" si="10"/>
        <v/>
      </c>
      <c r="M29" s="125" t="str">
        <f t="shared" si="11"/>
        <v/>
      </c>
      <c r="N29" s="125" t="str">
        <f t="shared" si="12"/>
        <v/>
      </c>
      <c r="O29" s="125" t="str">
        <f t="shared" si="13"/>
        <v/>
      </c>
      <c r="P29" s="125" t="str">
        <f t="shared" si="14"/>
        <v/>
      </c>
      <c r="Q29" s="125" t="str">
        <f t="shared" si="15"/>
        <v/>
      </c>
      <c r="R29" s="125" t="str">
        <f t="shared" si="16"/>
        <v/>
      </c>
      <c r="S29" s="125" t="str">
        <f t="shared" si="17"/>
        <v/>
      </c>
      <c r="T29" s="125" t="str">
        <f t="shared" si="18"/>
        <v/>
      </c>
      <c r="U29" s="125" t="str">
        <f t="shared" si="19"/>
        <v/>
      </c>
      <c r="V29" s="125" t="str">
        <f t="shared" si="20"/>
        <v/>
      </c>
      <c r="W29" s="125" t="str">
        <f t="shared" si="21"/>
        <v/>
      </c>
      <c r="X29" s="125" t="str">
        <f t="shared" si="22"/>
        <v/>
      </c>
      <c r="Y29" s="125" t="str">
        <f t="shared" si="23"/>
        <v/>
      </c>
      <c r="Z29" s="125" t="str">
        <f t="shared" si="24"/>
        <v/>
      </c>
      <c r="AA29" s="125" t="str">
        <f t="shared" si="25"/>
        <v/>
      </c>
      <c r="AB29" s="125" t="str">
        <f t="shared" si="26"/>
        <v/>
      </c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201" t="str">
        <f t="shared" si="27"/>
        <v/>
      </c>
      <c r="AW29" s="125"/>
      <c r="AX29" s="125"/>
      <c r="AY29" s="125"/>
      <c r="AZ29" s="201" t="str">
        <f t="shared" si="28"/>
        <v/>
      </c>
      <c r="BA29" s="125"/>
      <c r="BB29" s="125"/>
      <c r="BC29" s="125"/>
    </row>
    <row r="30" spans="1:55" ht="11.25" customHeight="1" x14ac:dyDescent="0.15">
      <c r="A30" s="170">
        <v>24</v>
      </c>
      <c r="B30" s="208">
        <f t="shared" si="29"/>
        <v>43520</v>
      </c>
      <c r="C30" s="125" t="str">
        <f t="shared" si="1"/>
        <v/>
      </c>
      <c r="D30" s="125" t="str">
        <f t="shared" si="2"/>
        <v/>
      </c>
      <c r="E30" s="125" t="str">
        <f t="shared" si="3"/>
        <v/>
      </c>
      <c r="F30" s="125" t="str">
        <f t="shared" si="4"/>
        <v/>
      </c>
      <c r="G30" s="125" t="str">
        <f t="shared" si="5"/>
        <v/>
      </c>
      <c r="H30" s="125" t="str">
        <f t="shared" si="6"/>
        <v/>
      </c>
      <c r="I30" s="125" t="str">
        <f t="shared" si="7"/>
        <v/>
      </c>
      <c r="J30" s="125" t="str">
        <f t="shared" si="8"/>
        <v/>
      </c>
      <c r="K30" s="125" t="str">
        <f t="shared" si="9"/>
        <v/>
      </c>
      <c r="L30" s="125" t="str">
        <f t="shared" si="10"/>
        <v/>
      </c>
      <c r="M30" s="125" t="str">
        <f t="shared" si="11"/>
        <v/>
      </c>
      <c r="N30" s="125" t="str">
        <f t="shared" si="12"/>
        <v/>
      </c>
      <c r="O30" s="125" t="str">
        <f t="shared" si="13"/>
        <v/>
      </c>
      <c r="P30" s="125" t="str">
        <f t="shared" si="14"/>
        <v/>
      </c>
      <c r="Q30" s="125" t="str">
        <f t="shared" si="15"/>
        <v/>
      </c>
      <c r="R30" s="125" t="str">
        <f t="shared" si="16"/>
        <v/>
      </c>
      <c r="S30" s="125" t="str">
        <f t="shared" si="17"/>
        <v/>
      </c>
      <c r="T30" s="125" t="str">
        <f t="shared" si="18"/>
        <v/>
      </c>
      <c r="U30" s="125" t="str">
        <f t="shared" si="19"/>
        <v/>
      </c>
      <c r="V30" s="125" t="str">
        <f t="shared" si="20"/>
        <v/>
      </c>
      <c r="W30" s="125" t="str">
        <f t="shared" si="21"/>
        <v/>
      </c>
      <c r="X30" s="125" t="str">
        <f t="shared" si="22"/>
        <v/>
      </c>
      <c r="Y30" s="125" t="str">
        <f t="shared" si="23"/>
        <v/>
      </c>
      <c r="Z30" s="125" t="str">
        <f t="shared" si="24"/>
        <v/>
      </c>
      <c r="AA30" s="125" t="str">
        <f t="shared" si="25"/>
        <v/>
      </c>
      <c r="AB30" s="125" t="str">
        <f t="shared" si="26"/>
        <v/>
      </c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201" t="str">
        <f t="shared" si="27"/>
        <v/>
      </c>
      <c r="AW30" s="125"/>
      <c r="AX30" s="125"/>
      <c r="AY30" s="125"/>
      <c r="AZ30" s="201" t="str">
        <f t="shared" si="28"/>
        <v/>
      </c>
      <c r="BA30" s="125"/>
      <c r="BB30" s="125"/>
      <c r="BC30" s="125"/>
    </row>
    <row r="31" spans="1:55" ht="11.25" customHeight="1" x14ac:dyDescent="0.15">
      <c r="A31" s="170">
        <v>25</v>
      </c>
      <c r="B31" s="208">
        <f t="shared" si="29"/>
        <v>43521</v>
      </c>
      <c r="C31" s="125" t="str">
        <f t="shared" si="1"/>
        <v/>
      </c>
      <c r="D31" s="125" t="str">
        <f t="shared" si="2"/>
        <v/>
      </c>
      <c r="E31" s="125" t="str">
        <f t="shared" si="3"/>
        <v/>
      </c>
      <c r="F31" s="125" t="str">
        <f t="shared" si="4"/>
        <v/>
      </c>
      <c r="G31" s="125" t="str">
        <f t="shared" si="5"/>
        <v/>
      </c>
      <c r="H31" s="125" t="str">
        <f t="shared" si="6"/>
        <v/>
      </c>
      <c r="I31" s="125" t="str">
        <f t="shared" si="7"/>
        <v/>
      </c>
      <c r="J31" s="125" t="str">
        <f t="shared" si="8"/>
        <v/>
      </c>
      <c r="K31" s="125" t="str">
        <f t="shared" si="9"/>
        <v/>
      </c>
      <c r="L31" s="125" t="str">
        <f t="shared" si="10"/>
        <v/>
      </c>
      <c r="M31" s="125" t="str">
        <f t="shared" si="11"/>
        <v/>
      </c>
      <c r="N31" s="125" t="str">
        <f t="shared" si="12"/>
        <v/>
      </c>
      <c r="O31" s="125" t="str">
        <f t="shared" si="13"/>
        <v/>
      </c>
      <c r="P31" s="125" t="str">
        <f t="shared" si="14"/>
        <v/>
      </c>
      <c r="Q31" s="125" t="str">
        <f t="shared" si="15"/>
        <v/>
      </c>
      <c r="R31" s="125" t="str">
        <f t="shared" si="16"/>
        <v/>
      </c>
      <c r="S31" s="125" t="str">
        <f t="shared" si="17"/>
        <v/>
      </c>
      <c r="T31" s="125" t="str">
        <f t="shared" si="18"/>
        <v/>
      </c>
      <c r="U31" s="125" t="str">
        <f t="shared" si="19"/>
        <v/>
      </c>
      <c r="V31" s="125" t="str">
        <f t="shared" si="20"/>
        <v/>
      </c>
      <c r="W31" s="125" t="str">
        <f t="shared" si="21"/>
        <v/>
      </c>
      <c r="X31" s="125" t="str">
        <f t="shared" si="22"/>
        <v/>
      </c>
      <c r="Y31" s="125" t="str">
        <f t="shared" si="23"/>
        <v/>
      </c>
      <c r="Z31" s="125" t="str">
        <f t="shared" si="24"/>
        <v/>
      </c>
      <c r="AA31" s="125" t="str">
        <f t="shared" si="25"/>
        <v/>
      </c>
      <c r="AB31" s="125" t="str">
        <f t="shared" si="26"/>
        <v/>
      </c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201" t="str">
        <f t="shared" si="27"/>
        <v/>
      </c>
      <c r="AW31" s="125"/>
      <c r="AX31" s="125"/>
      <c r="AY31" s="125"/>
      <c r="AZ31" s="201" t="str">
        <f t="shared" si="28"/>
        <v/>
      </c>
      <c r="BA31" s="125"/>
      <c r="BB31" s="125"/>
      <c r="BC31" s="125"/>
    </row>
    <row r="32" spans="1:55" ht="11.25" customHeight="1" x14ac:dyDescent="0.15">
      <c r="A32" s="170">
        <v>26</v>
      </c>
      <c r="B32" s="208">
        <f t="shared" si="29"/>
        <v>43522</v>
      </c>
      <c r="C32" s="125" t="str">
        <f t="shared" si="1"/>
        <v/>
      </c>
      <c r="D32" s="125" t="str">
        <f t="shared" si="2"/>
        <v/>
      </c>
      <c r="E32" s="125" t="str">
        <f t="shared" si="3"/>
        <v/>
      </c>
      <c r="F32" s="125" t="str">
        <f t="shared" si="4"/>
        <v/>
      </c>
      <c r="G32" s="125" t="str">
        <f t="shared" si="5"/>
        <v/>
      </c>
      <c r="H32" s="125" t="str">
        <f t="shared" si="6"/>
        <v/>
      </c>
      <c r="I32" s="125" t="str">
        <f t="shared" si="7"/>
        <v/>
      </c>
      <c r="J32" s="125" t="str">
        <f t="shared" si="8"/>
        <v/>
      </c>
      <c r="K32" s="125" t="str">
        <f t="shared" si="9"/>
        <v/>
      </c>
      <c r="L32" s="125" t="str">
        <f t="shared" si="10"/>
        <v/>
      </c>
      <c r="M32" s="125" t="str">
        <f t="shared" si="11"/>
        <v/>
      </c>
      <c r="N32" s="125" t="str">
        <f t="shared" si="12"/>
        <v/>
      </c>
      <c r="O32" s="125" t="str">
        <f t="shared" si="13"/>
        <v/>
      </c>
      <c r="P32" s="125" t="str">
        <f t="shared" si="14"/>
        <v/>
      </c>
      <c r="Q32" s="125" t="str">
        <f t="shared" si="15"/>
        <v/>
      </c>
      <c r="R32" s="125" t="str">
        <f t="shared" si="16"/>
        <v/>
      </c>
      <c r="S32" s="125" t="str">
        <f t="shared" si="17"/>
        <v/>
      </c>
      <c r="T32" s="125" t="str">
        <f t="shared" si="18"/>
        <v/>
      </c>
      <c r="U32" s="125" t="str">
        <f t="shared" si="19"/>
        <v/>
      </c>
      <c r="V32" s="125" t="str">
        <f t="shared" si="20"/>
        <v/>
      </c>
      <c r="W32" s="125" t="str">
        <f t="shared" si="21"/>
        <v/>
      </c>
      <c r="X32" s="125" t="str">
        <f t="shared" si="22"/>
        <v/>
      </c>
      <c r="Y32" s="125" t="str">
        <f t="shared" si="23"/>
        <v/>
      </c>
      <c r="Z32" s="125" t="str">
        <f t="shared" si="24"/>
        <v/>
      </c>
      <c r="AA32" s="125" t="str">
        <f t="shared" si="25"/>
        <v/>
      </c>
      <c r="AB32" s="125" t="str">
        <f t="shared" si="26"/>
        <v/>
      </c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201" t="str">
        <f t="shared" si="27"/>
        <v/>
      </c>
      <c r="AW32" s="125"/>
      <c r="AX32" s="125"/>
      <c r="AY32" s="125"/>
      <c r="AZ32" s="201" t="str">
        <f t="shared" si="28"/>
        <v/>
      </c>
      <c r="BA32" s="125"/>
      <c r="BB32" s="125"/>
      <c r="BC32" s="125"/>
    </row>
    <row r="33" spans="1:55" ht="11.25" customHeight="1" x14ac:dyDescent="0.15">
      <c r="A33" s="170">
        <v>27</v>
      </c>
      <c r="B33" s="208">
        <f t="shared" si="29"/>
        <v>43523</v>
      </c>
      <c r="C33" s="125" t="str">
        <f t="shared" si="1"/>
        <v/>
      </c>
      <c r="D33" s="125" t="str">
        <f t="shared" si="2"/>
        <v/>
      </c>
      <c r="E33" s="125" t="str">
        <f t="shared" si="3"/>
        <v/>
      </c>
      <c r="F33" s="125" t="str">
        <f t="shared" si="4"/>
        <v/>
      </c>
      <c r="G33" s="125" t="str">
        <f t="shared" si="5"/>
        <v/>
      </c>
      <c r="H33" s="125" t="str">
        <f t="shared" si="6"/>
        <v/>
      </c>
      <c r="I33" s="125" t="str">
        <f t="shared" si="7"/>
        <v/>
      </c>
      <c r="J33" s="125" t="str">
        <f t="shared" si="8"/>
        <v/>
      </c>
      <c r="K33" s="125" t="str">
        <f t="shared" si="9"/>
        <v/>
      </c>
      <c r="L33" s="125" t="str">
        <f t="shared" si="10"/>
        <v/>
      </c>
      <c r="M33" s="125" t="str">
        <f t="shared" si="11"/>
        <v/>
      </c>
      <c r="N33" s="125" t="str">
        <f t="shared" si="12"/>
        <v/>
      </c>
      <c r="O33" s="125" t="str">
        <f t="shared" si="13"/>
        <v/>
      </c>
      <c r="P33" s="125" t="str">
        <f t="shared" si="14"/>
        <v/>
      </c>
      <c r="Q33" s="125" t="str">
        <f t="shared" si="15"/>
        <v/>
      </c>
      <c r="R33" s="125" t="str">
        <f t="shared" si="16"/>
        <v/>
      </c>
      <c r="S33" s="125" t="str">
        <f t="shared" si="17"/>
        <v/>
      </c>
      <c r="T33" s="125" t="str">
        <f t="shared" si="18"/>
        <v/>
      </c>
      <c r="U33" s="125" t="str">
        <f t="shared" si="19"/>
        <v/>
      </c>
      <c r="V33" s="125" t="str">
        <f t="shared" si="20"/>
        <v/>
      </c>
      <c r="W33" s="125" t="str">
        <f t="shared" si="21"/>
        <v/>
      </c>
      <c r="X33" s="125" t="str">
        <f t="shared" si="22"/>
        <v/>
      </c>
      <c r="Y33" s="125" t="str">
        <f t="shared" si="23"/>
        <v/>
      </c>
      <c r="Z33" s="125" t="str">
        <f t="shared" si="24"/>
        <v/>
      </c>
      <c r="AA33" s="125" t="str">
        <f t="shared" si="25"/>
        <v/>
      </c>
      <c r="AB33" s="125" t="str">
        <f t="shared" si="26"/>
        <v/>
      </c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201" t="str">
        <f t="shared" si="27"/>
        <v/>
      </c>
      <c r="AW33" s="125"/>
      <c r="AX33" s="125"/>
      <c r="AY33" s="125"/>
      <c r="AZ33" s="201" t="str">
        <f t="shared" si="28"/>
        <v/>
      </c>
      <c r="BA33" s="125"/>
      <c r="BB33" s="125"/>
      <c r="BC33" s="125"/>
    </row>
    <row r="34" spans="1:55" ht="11.25" customHeight="1" x14ac:dyDescent="0.15">
      <c r="A34" s="170">
        <v>28</v>
      </c>
      <c r="B34" s="208">
        <f t="shared" si="29"/>
        <v>43524</v>
      </c>
      <c r="C34" s="125" t="str">
        <f t="shared" si="1"/>
        <v/>
      </c>
      <c r="D34" s="125" t="str">
        <f t="shared" si="2"/>
        <v/>
      </c>
      <c r="E34" s="125" t="str">
        <f t="shared" si="3"/>
        <v/>
      </c>
      <c r="F34" s="125" t="str">
        <f t="shared" si="4"/>
        <v/>
      </c>
      <c r="G34" s="125" t="str">
        <f t="shared" si="5"/>
        <v/>
      </c>
      <c r="H34" s="125" t="str">
        <f t="shared" si="6"/>
        <v/>
      </c>
      <c r="I34" s="125" t="str">
        <f t="shared" si="7"/>
        <v/>
      </c>
      <c r="J34" s="125" t="str">
        <f t="shared" si="8"/>
        <v/>
      </c>
      <c r="K34" s="125" t="str">
        <f t="shared" si="9"/>
        <v/>
      </c>
      <c r="L34" s="125" t="str">
        <f t="shared" si="10"/>
        <v/>
      </c>
      <c r="M34" s="125" t="str">
        <f t="shared" si="11"/>
        <v/>
      </c>
      <c r="N34" s="125" t="str">
        <f t="shared" si="12"/>
        <v/>
      </c>
      <c r="O34" s="125" t="str">
        <f t="shared" si="13"/>
        <v/>
      </c>
      <c r="P34" s="125" t="str">
        <f t="shared" si="14"/>
        <v/>
      </c>
      <c r="Q34" s="125" t="str">
        <f t="shared" si="15"/>
        <v/>
      </c>
      <c r="R34" s="125" t="str">
        <f t="shared" si="16"/>
        <v/>
      </c>
      <c r="S34" s="125" t="str">
        <f t="shared" si="17"/>
        <v/>
      </c>
      <c r="T34" s="125" t="str">
        <f t="shared" si="18"/>
        <v/>
      </c>
      <c r="U34" s="125" t="str">
        <f t="shared" si="19"/>
        <v/>
      </c>
      <c r="V34" s="125" t="str">
        <f t="shared" si="20"/>
        <v/>
      </c>
      <c r="W34" s="125" t="str">
        <f t="shared" si="21"/>
        <v/>
      </c>
      <c r="X34" s="125" t="str">
        <f t="shared" si="22"/>
        <v/>
      </c>
      <c r="Y34" s="125" t="str">
        <f t="shared" si="23"/>
        <v/>
      </c>
      <c r="Z34" s="125" t="str">
        <f t="shared" si="24"/>
        <v/>
      </c>
      <c r="AA34" s="125" t="str">
        <f t="shared" si="25"/>
        <v/>
      </c>
      <c r="AB34" s="125" t="str">
        <f t="shared" si="26"/>
        <v/>
      </c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201" t="str">
        <f t="shared" si="27"/>
        <v/>
      </c>
      <c r="AW34" s="125"/>
      <c r="AX34" s="125"/>
      <c r="AY34" s="125"/>
      <c r="AZ34" s="201" t="str">
        <f t="shared" si="28"/>
        <v/>
      </c>
      <c r="BA34" s="125"/>
      <c r="BB34" s="125"/>
      <c r="BC34" s="125"/>
    </row>
    <row r="35" spans="1:55" ht="11.25" customHeight="1" x14ac:dyDescent="0.15">
      <c r="A35" s="170">
        <v>29</v>
      </c>
      <c r="B35" s="208">
        <f t="shared" si="29"/>
        <v>43525</v>
      </c>
      <c r="C35" s="125" t="str">
        <f t="shared" si="1"/>
        <v/>
      </c>
      <c r="D35" s="125" t="str">
        <f t="shared" si="2"/>
        <v/>
      </c>
      <c r="E35" s="125" t="str">
        <f t="shared" si="3"/>
        <v/>
      </c>
      <c r="F35" s="125" t="str">
        <f t="shared" si="4"/>
        <v/>
      </c>
      <c r="G35" s="125" t="str">
        <f t="shared" si="5"/>
        <v/>
      </c>
      <c r="H35" s="125" t="str">
        <f t="shared" si="6"/>
        <v/>
      </c>
      <c r="I35" s="125" t="str">
        <f t="shared" si="7"/>
        <v/>
      </c>
      <c r="J35" s="125" t="str">
        <f t="shared" si="8"/>
        <v/>
      </c>
      <c r="K35" s="125" t="str">
        <f t="shared" si="9"/>
        <v/>
      </c>
      <c r="L35" s="125" t="str">
        <f t="shared" si="10"/>
        <v/>
      </c>
      <c r="M35" s="125" t="str">
        <f t="shared" si="11"/>
        <v/>
      </c>
      <c r="N35" s="125" t="str">
        <f t="shared" si="12"/>
        <v/>
      </c>
      <c r="O35" s="125" t="str">
        <f t="shared" si="13"/>
        <v/>
      </c>
      <c r="P35" s="125" t="str">
        <f t="shared" si="14"/>
        <v/>
      </c>
      <c r="Q35" s="125" t="str">
        <f t="shared" si="15"/>
        <v/>
      </c>
      <c r="R35" s="125" t="str">
        <f t="shared" si="16"/>
        <v/>
      </c>
      <c r="S35" s="125" t="str">
        <f t="shared" si="17"/>
        <v/>
      </c>
      <c r="T35" s="125" t="str">
        <f t="shared" si="18"/>
        <v/>
      </c>
      <c r="U35" s="125" t="str">
        <f t="shared" si="19"/>
        <v/>
      </c>
      <c r="V35" s="125" t="str">
        <f t="shared" si="20"/>
        <v/>
      </c>
      <c r="W35" s="125" t="str">
        <f t="shared" si="21"/>
        <v/>
      </c>
      <c r="X35" s="125" t="str">
        <f t="shared" si="22"/>
        <v/>
      </c>
      <c r="Y35" s="125" t="str">
        <f t="shared" si="23"/>
        <v/>
      </c>
      <c r="Z35" s="125" t="str">
        <f t="shared" si="24"/>
        <v/>
      </c>
      <c r="AA35" s="125" t="str">
        <f t="shared" si="25"/>
        <v/>
      </c>
      <c r="AB35" s="125" t="str">
        <f t="shared" si="26"/>
        <v/>
      </c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201" t="str">
        <f t="shared" si="27"/>
        <v/>
      </c>
      <c r="AW35" s="125"/>
      <c r="AX35" s="125"/>
      <c r="AY35" s="125"/>
      <c r="AZ35" s="201" t="str">
        <f t="shared" si="28"/>
        <v/>
      </c>
      <c r="BA35" s="125"/>
      <c r="BB35" s="125"/>
      <c r="BC35" s="125"/>
    </row>
    <row r="36" spans="1:55" ht="11.25" customHeight="1" x14ac:dyDescent="0.15">
      <c r="A36" s="170">
        <v>30</v>
      </c>
      <c r="B36" s="208">
        <f t="shared" si="29"/>
        <v>43526</v>
      </c>
      <c r="C36" s="125" t="str">
        <f t="shared" si="1"/>
        <v/>
      </c>
      <c r="D36" s="125" t="str">
        <f t="shared" si="2"/>
        <v/>
      </c>
      <c r="E36" s="125" t="str">
        <f t="shared" si="3"/>
        <v/>
      </c>
      <c r="F36" s="125" t="str">
        <f t="shared" si="4"/>
        <v/>
      </c>
      <c r="G36" s="125" t="str">
        <f t="shared" si="5"/>
        <v/>
      </c>
      <c r="H36" s="125" t="str">
        <f t="shared" si="6"/>
        <v/>
      </c>
      <c r="I36" s="125" t="str">
        <f t="shared" si="7"/>
        <v/>
      </c>
      <c r="J36" s="125" t="str">
        <f t="shared" si="8"/>
        <v/>
      </c>
      <c r="K36" s="125" t="str">
        <f t="shared" si="9"/>
        <v/>
      </c>
      <c r="L36" s="125" t="str">
        <f t="shared" si="10"/>
        <v/>
      </c>
      <c r="M36" s="125" t="str">
        <f t="shared" si="11"/>
        <v/>
      </c>
      <c r="N36" s="125" t="str">
        <f t="shared" si="12"/>
        <v/>
      </c>
      <c r="O36" s="125" t="str">
        <f t="shared" si="13"/>
        <v/>
      </c>
      <c r="P36" s="125" t="str">
        <f t="shared" si="14"/>
        <v/>
      </c>
      <c r="Q36" s="125" t="str">
        <f t="shared" si="15"/>
        <v/>
      </c>
      <c r="R36" s="125" t="str">
        <f t="shared" si="16"/>
        <v/>
      </c>
      <c r="S36" s="125" t="str">
        <f t="shared" si="17"/>
        <v/>
      </c>
      <c r="T36" s="125" t="str">
        <f t="shared" si="18"/>
        <v/>
      </c>
      <c r="U36" s="125" t="str">
        <f t="shared" si="19"/>
        <v/>
      </c>
      <c r="V36" s="125" t="str">
        <f t="shared" si="20"/>
        <v/>
      </c>
      <c r="W36" s="125" t="str">
        <f t="shared" si="21"/>
        <v/>
      </c>
      <c r="X36" s="125" t="str">
        <f t="shared" si="22"/>
        <v/>
      </c>
      <c r="Y36" s="125" t="str">
        <f t="shared" si="23"/>
        <v/>
      </c>
      <c r="Z36" s="125" t="str">
        <f t="shared" si="24"/>
        <v/>
      </c>
      <c r="AA36" s="125" t="str">
        <f t="shared" si="25"/>
        <v/>
      </c>
      <c r="AB36" s="125" t="str">
        <f t="shared" si="26"/>
        <v/>
      </c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201" t="str">
        <f t="shared" si="27"/>
        <v/>
      </c>
      <c r="AW36" s="125"/>
      <c r="AX36" s="125"/>
      <c r="AY36" s="125"/>
      <c r="AZ36" s="201" t="str">
        <f t="shared" si="28"/>
        <v/>
      </c>
      <c r="BA36" s="125"/>
      <c r="BB36" s="125"/>
      <c r="BC36" s="125"/>
    </row>
    <row r="37" spans="1:55" ht="11.25" customHeight="1" thickBot="1" x14ac:dyDescent="0.2">
      <c r="A37" s="171">
        <v>31</v>
      </c>
      <c r="B37" s="208">
        <f t="shared" si="29"/>
        <v>43527</v>
      </c>
      <c r="C37" s="134" t="str">
        <f t="shared" si="1"/>
        <v/>
      </c>
      <c r="D37" s="134" t="str">
        <f t="shared" si="2"/>
        <v/>
      </c>
      <c r="E37" s="134" t="str">
        <f t="shared" si="3"/>
        <v/>
      </c>
      <c r="F37" s="134" t="str">
        <f t="shared" si="4"/>
        <v/>
      </c>
      <c r="G37" s="134" t="str">
        <f t="shared" si="5"/>
        <v/>
      </c>
      <c r="H37" s="134" t="str">
        <f t="shared" si="6"/>
        <v/>
      </c>
      <c r="I37" s="134" t="str">
        <f t="shared" si="7"/>
        <v/>
      </c>
      <c r="J37" s="134" t="str">
        <f t="shared" si="8"/>
        <v/>
      </c>
      <c r="K37" s="134" t="str">
        <f t="shared" si="9"/>
        <v/>
      </c>
      <c r="L37" s="134" t="str">
        <f t="shared" si="10"/>
        <v/>
      </c>
      <c r="M37" s="134" t="str">
        <f t="shared" si="11"/>
        <v/>
      </c>
      <c r="N37" s="134" t="str">
        <f t="shared" si="12"/>
        <v/>
      </c>
      <c r="O37" s="134" t="str">
        <f t="shared" si="13"/>
        <v/>
      </c>
      <c r="P37" s="134" t="str">
        <f t="shared" si="14"/>
        <v/>
      </c>
      <c r="Q37" s="134" t="str">
        <f t="shared" si="15"/>
        <v/>
      </c>
      <c r="R37" s="134" t="str">
        <f t="shared" si="16"/>
        <v/>
      </c>
      <c r="S37" s="134" t="str">
        <f t="shared" si="17"/>
        <v/>
      </c>
      <c r="T37" s="134" t="str">
        <f t="shared" si="18"/>
        <v/>
      </c>
      <c r="U37" s="134" t="str">
        <f t="shared" si="19"/>
        <v/>
      </c>
      <c r="V37" s="134" t="str">
        <f t="shared" si="20"/>
        <v/>
      </c>
      <c r="W37" s="134" t="str">
        <f t="shared" si="21"/>
        <v/>
      </c>
      <c r="X37" s="134" t="str">
        <f t="shared" si="22"/>
        <v/>
      </c>
      <c r="Y37" s="134" t="str">
        <f t="shared" si="23"/>
        <v/>
      </c>
      <c r="Z37" s="134" t="str">
        <f t="shared" si="24"/>
        <v/>
      </c>
      <c r="AA37" s="134" t="str">
        <f t="shared" si="25"/>
        <v/>
      </c>
      <c r="AB37" s="134" t="str">
        <f t="shared" si="26"/>
        <v/>
      </c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201" t="str">
        <f t="shared" si="27"/>
        <v/>
      </c>
      <c r="AW37" s="125"/>
      <c r="AX37" s="125"/>
      <c r="AY37" s="125"/>
      <c r="AZ37" s="201" t="str">
        <f t="shared" si="28"/>
        <v/>
      </c>
      <c r="BA37" s="125"/>
      <c r="BB37" s="125"/>
      <c r="BC37" s="125"/>
    </row>
    <row r="38" spans="1:55" ht="11.25" customHeight="1" thickTop="1" x14ac:dyDescent="0.15">
      <c r="A38" s="249" t="s">
        <v>23</v>
      </c>
      <c r="B38" s="250"/>
      <c r="C38" s="158" t="str">
        <f t="shared" ref="C38" si="30"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58" t="str">
        <f t="shared" si="2"/>
        <v/>
      </c>
      <c r="E38" s="158" t="str">
        <f t="shared" si="3"/>
        <v/>
      </c>
      <c r="F38" s="158" t="str">
        <f t="shared" si="4"/>
        <v/>
      </c>
      <c r="G38" s="158" t="str">
        <f t="shared" si="5"/>
        <v/>
      </c>
      <c r="H38" s="158" t="str">
        <f t="shared" si="6"/>
        <v/>
      </c>
      <c r="I38" s="158" t="str">
        <f t="shared" si="7"/>
        <v/>
      </c>
      <c r="J38" s="158" t="str">
        <f t="shared" si="8"/>
        <v/>
      </c>
      <c r="K38" s="158" t="str">
        <f t="shared" si="9"/>
        <v/>
      </c>
      <c r="L38" s="158" t="str">
        <f t="shared" si="10"/>
        <v/>
      </c>
      <c r="M38" s="158" t="str">
        <f t="shared" si="11"/>
        <v/>
      </c>
      <c r="N38" s="158" t="str">
        <f t="shared" si="12"/>
        <v/>
      </c>
      <c r="O38" s="135" t="s">
        <v>99</v>
      </c>
      <c r="P38" s="135" t="s">
        <v>99</v>
      </c>
      <c r="Q38" s="135" t="s">
        <v>99</v>
      </c>
      <c r="R38" s="158" t="str">
        <f t="shared" si="16"/>
        <v/>
      </c>
      <c r="S38" s="158" t="str">
        <f t="shared" si="17"/>
        <v/>
      </c>
      <c r="T38" s="158" t="str">
        <f t="shared" si="18"/>
        <v/>
      </c>
      <c r="U38" s="158" t="str">
        <f t="shared" si="19"/>
        <v/>
      </c>
      <c r="V38" s="135" t="s">
        <v>99</v>
      </c>
      <c r="W38" s="135" t="s">
        <v>99</v>
      </c>
      <c r="X38" s="135" t="s">
        <v>99</v>
      </c>
      <c r="Y38" s="135" t="s">
        <v>99</v>
      </c>
      <c r="Z38" s="135" t="s">
        <v>99</v>
      </c>
      <c r="AA38" s="135" t="s">
        <v>99</v>
      </c>
      <c r="AB38" s="135" t="s">
        <v>99</v>
      </c>
      <c r="AD38" s="201" t="str">
        <f t="shared" ref="AD38:AO38" si="31">IF(COUNT(AD7:AD37)=0,"",SUM(AD7:AD37))</f>
        <v/>
      </c>
      <c r="AE38" s="201" t="str">
        <f t="shared" si="31"/>
        <v/>
      </c>
      <c r="AF38" s="201" t="str">
        <f t="shared" si="31"/>
        <v/>
      </c>
      <c r="AG38" s="201" t="str">
        <f t="shared" si="31"/>
        <v/>
      </c>
      <c r="AH38" s="201" t="str">
        <f t="shared" si="31"/>
        <v/>
      </c>
      <c r="AI38" s="201" t="str">
        <f t="shared" si="31"/>
        <v/>
      </c>
      <c r="AJ38" s="201" t="str">
        <f t="shared" si="31"/>
        <v/>
      </c>
      <c r="AK38" s="201" t="str">
        <f t="shared" si="31"/>
        <v/>
      </c>
      <c r="AL38" s="201" t="str">
        <f t="shared" si="31"/>
        <v/>
      </c>
      <c r="AM38" s="201" t="str">
        <f t="shared" si="31"/>
        <v/>
      </c>
      <c r="AN38" s="201" t="str">
        <f t="shared" si="31"/>
        <v/>
      </c>
      <c r="AO38" s="201" t="str">
        <f t="shared" si="31"/>
        <v/>
      </c>
      <c r="AP38" s="200" t="s">
        <v>99</v>
      </c>
      <c r="AQ38" s="200" t="s">
        <v>99</v>
      </c>
      <c r="AR38" s="200" t="s">
        <v>99</v>
      </c>
      <c r="AS38" s="201" t="str">
        <f>IF(COUNT(AS7:AS37)=0,"",SUM(AS7:AS37))</f>
        <v/>
      </c>
      <c r="AT38" s="201" t="str">
        <f>IF(COUNT(AT7:AT37)=0,"",SUM(AT7:AT37))</f>
        <v/>
      </c>
      <c r="AU38" s="201" t="str">
        <f>IF(COUNT(AU7:AU37)=0,"",SUM(AU7:AU37))</f>
        <v/>
      </c>
      <c r="AV38" s="201" t="str">
        <f t="shared" si="27"/>
        <v/>
      </c>
      <c r="AW38" s="200" t="s">
        <v>99</v>
      </c>
      <c r="AX38" s="200" t="s">
        <v>99</v>
      </c>
      <c r="AY38" s="200" t="s">
        <v>99</v>
      </c>
      <c r="AZ38" s="200" t="s">
        <v>99</v>
      </c>
      <c r="BA38" s="200" t="s">
        <v>99</v>
      </c>
      <c r="BB38" s="200" t="s">
        <v>99</v>
      </c>
      <c r="BC38" s="200" t="s">
        <v>99</v>
      </c>
    </row>
    <row r="39" spans="1:55" ht="11.25" customHeight="1" x14ac:dyDescent="0.15">
      <c r="A39" s="253" t="s">
        <v>24</v>
      </c>
      <c r="B39" s="257"/>
      <c r="C39" s="125" t="str">
        <f t="shared" ref="C39:C42" si="32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125" t="str">
        <f t="shared" ref="D39:D42" si="33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125" t="str">
        <f t="shared" ref="E39:E42" si="34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125" t="str">
        <f t="shared" ref="F39:F42" si="35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125" t="str">
        <f t="shared" ref="G39:G42" si="36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125" t="str">
        <f t="shared" ref="H39:H42" si="37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125" t="str">
        <f t="shared" ref="I39:I42" si="38">IF(AJ39="","",TEXT(ROUND(AJ39,(IF(I$5="",100,I$5)-1)-INT(LOG(ABS(AJ39)+(AJ39=0)))),"#,##0"&amp;IF(INT(LOG(ABS(ROUND(AJ39,(IF(I$5="",100,I$5)-1)-INT(LOG(ABS(AJ39)+(AJ39=0)))))+(ROUND(AJ39,(IF(I$5="",100,I$5)-1)-INT(LOG(ABS(AJ39)+(AJ39=0))))=0)))+1&gt;=IF(I$5="",100,I$5),"",IF(I$6&gt;0,".","")&amp;REPT("0",IF(IF(I$5="",100,I$5)-INT(LOG(ABS(ROUND(AJ39,(IF(I$5="",100,I$5)-1)-INT(LOG(ABS(AJ39)+(AJ39=0)))))+(ROUND(AJ39,(IF(I$5="",100,I$5)-1)-INT(LOG(ABS(AJ39)+(AJ39=0))))=0)))-1&gt;I$6,I$6,IF(I$5="",100,I$5)-INT(LOG(ABS(ROUND(AJ39,(IF(I$5="",100,I$5)-1)-INT(LOG(ABS(AJ39)+(AJ39=0)))))+(ROUND(AJ39,(IF(I$5="",100,I$5)-1)-INT(LOG(ABS(AJ39)+(AJ39=0))))=0)))-1)))))</f>
        <v/>
      </c>
      <c r="J39" s="125" t="str">
        <f t="shared" ref="J39:J42" si="39">IF(AK39="","",TEXT(ROUND(AK39,(IF(J$5="",100,J$5)-1)-INT(LOG(ABS(AK39)+(AK39=0)))),"#,##0"&amp;IF(INT(LOG(ABS(ROUND(AK39,(IF(J$5="",100,J$5)-1)-INT(LOG(ABS(AK39)+(AK39=0)))))+(ROUND(AK39,(IF(J$5="",100,J$5)-1)-INT(LOG(ABS(AK39)+(AK39=0))))=0)))+1&gt;=IF(J$5="",100,J$5),"",IF(J$6&gt;0,".","")&amp;REPT("0",IF(IF(J$5="",100,J$5)-INT(LOG(ABS(ROUND(AK39,(IF(J$5="",100,J$5)-1)-INT(LOG(ABS(AK39)+(AK39=0)))))+(ROUND(AK39,(IF(J$5="",100,J$5)-1)-INT(LOG(ABS(AK39)+(AK39=0))))=0)))-1&gt;J$6,J$6,IF(J$5="",100,J$5)-INT(LOG(ABS(ROUND(AK39,(IF(J$5="",100,J$5)-1)-INT(LOG(ABS(AK39)+(AK39=0)))))+(ROUND(AK39,(IF(J$5="",100,J$5)-1)-INT(LOG(ABS(AK39)+(AK39=0))))=0)))-1)))))</f>
        <v/>
      </c>
      <c r="K39" s="125" t="str">
        <f t="shared" ref="K39:K42" si="40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125" t="str">
        <f t="shared" ref="L39:L42" si="41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125" t="str">
        <f t="shared" ref="M39:M42" si="42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125" t="str">
        <f t="shared" ref="N39:N42" si="43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125" t="str">
        <f t="shared" ref="O39:O41" si="44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125" t="str">
        <f t="shared" ref="P39:P41" si="45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125" t="str">
        <f t="shared" ref="Q39:Q41" si="46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125" t="str">
        <f t="shared" ref="R39:R42" si="47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125" t="str">
        <f t="shared" ref="S39:S42" si="48">IF(AT39="","",TEXT(ROUND(AT39,(IF(S$5="",100,S$5)-1)-INT(LOG(ABS(AT39)+(AT39=0)))),"#,##0"&amp;IF(INT(LOG(ABS(ROUND(AT39,(IF(S$5="",100,S$5)-1)-INT(LOG(ABS(AT39)+(AT39=0)))))+(ROUND(AT39,(IF(S$5="",100,S$5)-1)-INT(LOG(ABS(AT39)+(AT39=0))))=0)))+1&gt;=IF(S$5="",100,S$5),"",IF(S$6&gt;0,".","")&amp;REPT("0",IF(IF(S$5="",100,S$5)-INT(LOG(ABS(ROUND(AT39,(IF(S$5="",100,S$5)-1)-INT(LOG(ABS(AT39)+(AT39=0)))))+(ROUND(AT39,(IF(S$5="",100,S$5)-1)-INT(LOG(ABS(AT39)+(AT39=0))))=0)))-1&gt;S$6,S$6,IF(S$5="",100,S$5)-INT(LOG(ABS(ROUND(AT39,(IF(S$5="",100,S$5)-1)-INT(LOG(ABS(AT39)+(AT39=0)))))+(ROUND(AT39,(IF(S$5="",100,S$5)-1)-INT(LOG(ABS(AT39)+(AT39=0))))=0)))-1)))))</f>
        <v/>
      </c>
      <c r="T39" s="125" t="str">
        <f t="shared" ref="T39:T42" si="49">IF(AU39="","",TEXT(ROUND(AU39,(IF(T$5="",100,T$5)-1)-INT(LOG(ABS(AU39)+(AU39=0)))),"#,##0"&amp;IF(INT(LOG(ABS(ROUND(AU39,(IF(T$5="",100,T$5)-1)-INT(LOG(ABS(AU39)+(AU39=0)))))+(ROUND(AU39,(IF(T$5="",100,T$5)-1)-INT(LOG(ABS(AU39)+(AU39=0))))=0)))+1&gt;=IF(T$5="",100,T$5),"",IF(T$6&gt;0,".","")&amp;REPT("0",IF(IF(T$5="",100,T$5)-INT(LOG(ABS(ROUND(AU39,(IF(T$5="",100,T$5)-1)-INT(LOG(ABS(AU39)+(AU39=0)))))+(ROUND(AU39,(IF(T$5="",100,T$5)-1)-INT(LOG(ABS(AU39)+(AU39=0))))=0)))-1&gt;T$6,T$6,IF(T$5="",100,T$5)-INT(LOG(ABS(ROUND(AU39,(IF(T$5="",100,T$5)-1)-INT(LOG(ABS(AU39)+(AU39=0)))))+(ROUND(AU39,(IF(T$5="",100,T$5)-1)-INT(LOG(ABS(AU39)+(AU39=0))))=0)))-1)))))</f>
        <v/>
      </c>
      <c r="U39" s="125" t="str">
        <f t="shared" ref="U39:U42" si="50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125" t="str">
        <f t="shared" ref="V39:V41" si="51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125" t="str">
        <f t="shared" ref="W39:W41" si="52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125" t="str">
        <f t="shared" ref="X39:X41" si="53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125" t="str">
        <f t="shared" ref="Y39:Y41" si="54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125" t="str">
        <f t="shared" ref="Z39:Z41" si="55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125" t="str">
        <f t="shared" ref="AA39:AA41" si="56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125" t="str">
        <f t="shared" ref="AB39:AB41" si="57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201" t="str">
        <f t="shared" ref="AD39:AO39" si="58">IF(COUNT(AD7:AD37)=0,"",AVERAGE(AD7:AD37))</f>
        <v/>
      </c>
      <c r="AE39" s="201" t="str">
        <f t="shared" si="58"/>
        <v/>
      </c>
      <c r="AF39" s="201" t="str">
        <f t="shared" si="58"/>
        <v/>
      </c>
      <c r="AG39" s="201" t="str">
        <f t="shared" si="58"/>
        <v/>
      </c>
      <c r="AH39" s="201" t="str">
        <f t="shared" si="58"/>
        <v/>
      </c>
      <c r="AI39" s="201" t="str">
        <f t="shared" si="58"/>
        <v/>
      </c>
      <c r="AJ39" s="201" t="str">
        <f t="shared" si="58"/>
        <v/>
      </c>
      <c r="AK39" s="201" t="str">
        <f t="shared" si="58"/>
        <v/>
      </c>
      <c r="AL39" s="201" t="str">
        <f t="shared" si="58"/>
        <v/>
      </c>
      <c r="AM39" s="201" t="str">
        <f t="shared" si="58"/>
        <v/>
      </c>
      <c r="AN39" s="201" t="str">
        <f t="shared" si="58"/>
        <v/>
      </c>
      <c r="AO39" s="201" t="str">
        <f t="shared" si="58"/>
        <v/>
      </c>
      <c r="AP39" s="201" t="str">
        <f>IF(COUNT(AP7:AP37)=0,"",AVERAGE(AP7:AP37))</f>
        <v/>
      </c>
      <c r="AQ39" s="201" t="str">
        <f>IF(COUNT(AQ7:AQ37)=0,"",AVERAGE(AQ7:AQ37))</f>
        <v/>
      </c>
      <c r="AR39" s="201" t="str">
        <f>IF(COUNT(AR7:AR37)=0,"",AVERAGE(AR7:AR37))</f>
        <v/>
      </c>
      <c r="AS39" s="201" t="str">
        <f t="shared" ref="AS39:BC39" si="59">IF(COUNT(AS7:AS37)=0,"",AVERAGE(AS7:AS37))</f>
        <v/>
      </c>
      <c r="AT39" s="201" t="str">
        <f t="shared" si="59"/>
        <v/>
      </c>
      <c r="AU39" s="201" t="str">
        <f t="shared" si="59"/>
        <v/>
      </c>
      <c r="AV39" s="201" t="str">
        <f t="shared" si="59"/>
        <v/>
      </c>
      <c r="AW39" s="201" t="str">
        <f t="shared" si="59"/>
        <v/>
      </c>
      <c r="AX39" s="201" t="str">
        <f t="shared" si="59"/>
        <v/>
      </c>
      <c r="AY39" s="201" t="str">
        <f t="shared" si="59"/>
        <v/>
      </c>
      <c r="AZ39" s="201" t="str">
        <f t="shared" si="59"/>
        <v/>
      </c>
      <c r="BA39" s="201" t="str">
        <f t="shared" si="59"/>
        <v/>
      </c>
      <c r="BB39" s="201" t="str">
        <f t="shared" si="59"/>
        <v/>
      </c>
      <c r="BC39" s="201" t="str">
        <f t="shared" si="59"/>
        <v/>
      </c>
    </row>
    <row r="40" spans="1:55" ht="11.25" customHeight="1" x14ac:dyDescent="0.15">
      <c r="A40" s="253" t="s">
        <v>25</v>
      </c>
      <c r="B40" s="257"/>
      <c r="C40" s="125" t="str">
        <f t="shared" si="32"/>
        <v/>
      </c>
      <c r="D40" s="125" t="str">
        <f t="shared" si="33"/>
        <v/>
      </c>
      <c r="E40" s="125" t="str">
        <f t="shared" si="34"/>
        <v/>
      </c>
      <c r="F40" s="125" t="str">
        <f t="shared" si="35"/>
        <v/>
      </c>
      <c r="G40" s="125" t="str">
        <f t="shared" si="36"/>
        <v/>
      </c>
      <c r="H40" s="125" t="str">
        <f t="shared" si="37"/>
        <v/>
      </c>
      <c r="I40" s="125" t="str">
        <f t="shared" si="38"/>
        <v/>
      </c>
      <c r="J40" s="125" t="str">
        <f t="shared" si="39"/>
        <v/>
      </c>
      <c r="K40" s="125" t="str">
        <f t="shared" si="40"/>
        <v/>
      </c>
      <c r="L40" s="125" t="str">
        <f t="shared" si="41"/>
        <v/>
      </c>
      <c r="M40" s="125" t="str">
        <f t="shared" si="42"/>
        <v/>
      </c>
      <c r="N40" s="125" t="str">
        <f t="shared" si="43"/>
        <v/>
      </c>
      <c r="O40" s="125" t="str">
        <f t="shared" si="44"/>
        <v/>
      </c>
      <c r="P40" s="125" t="str">
        <f t="shared" si="45"/>
        <v/>
      </c>
      <c r="Q40" s="125" t="str">
        <f t="shared" si="46"/>
        <v/>
      </c>
      <c r="R40" s="125" t="str">
        <f t="shared" si="47"/>
        <v/>
      </c>
      <c r="S40" s="125" t="str">
        <f t="shared" si="48"/>
        <v/>
      </c>
      <c r="T40" s="125" t="str">
        <f t="shared" si="49"/>
        <v/>
      </c>
      <c r="U40" s="125" t="str">
        <f t="shared" si="50"/>
        <v/>
      </c>
      <c r="V40" s="125" t="str">
        <f t="shared" si="51"/>
        <v/>
      </c>
      <c r="W40" s="125" t="str">
        <f t="shared" si="52"/>
        <v/>
      </c>
      <c r="X40" s="125" t="str">
        <f t="shared" si="53"/>
        <v/>
      </c>
      <c r="Y40" s="125" t="str">
        <f t="shared" si="54"/>
        <v/>
      </c>
      <c r="Z40" s="125" t="str">
        <f t="shared" si="55"/>
        <v/>
      </c>
      <c r="AA40" s="125" t="str">
        <f t="shared" si="56"/>
        <v/>
      </c>
      <c r="AB40" s="125" t="str">
        <f t="shared" si="57"/>
        <v/>
      </c>
      <c r="AD40" s="201" t="str">
        <f t="shared" ref="AD40:AO40" si="60">IF(COUNT(AD7:AD37)=0,"",MAX(AD7:AD37))</f>
        <v/>
      </c>
      <c r="AE40" s="201" t="str">
        <f t="shared" si="60"/>
        <v/>
      </c>
      <c r="AF40" s="201" t="str">
        <f t="shared" si="60"/>
        <v/>
      </c>
      <c r="AG40" s="201" t="str">
        <f t="shared" si="60"/>
        <v/>
      </c>
      <c r="AH40" s="201" t="str">
        <f t="shared" si="60"/>
        <v/>
      </c>
      <c r="AI40" s="201" t="str">
        <f t="shared" si="60"/>
        <v/>
      </c>
      <c r="AJ40" s="201" t="str">
        <f t="shared" si="60"/>
        <v/>
      </c>
      <c r="AK40" s="201" t="str">
        <f t="shared" si="60"/>
        <v/>
      </c>
      <c r="AL40" s="201" t="str">
        <f t="shared" si="60"/>
        <v/>
      </c>
      <c r="AM40" s="201" t="str">
        <f t="shared" si="60"/>
        <v/>
      </c>
      <c r="AN40" s="201" t="str">
        <f t="shared" si="60"/>
        <v/>
      </c>
      <c r="AO40" s="201" t="str">
        <f t="shared" si="60"/>
        <v/>
      </c>
      <c r="AP40" s="201" t="str">
        <f>IF(COUNT(AP7:AP37)=0,"",MAX(AP7:AP37))</f>
        <v/>
      </c>
      <c r="AQ40" s="201" t="str">
        <f>IF(COUNT(AQ7:AQ37)=0,"",MAX(AQ7:AQ37))</f>
        <v/>
      </c>
      <c r="AR40" s="201" t="str">
        <f>IF(COUNT(AR7:AR37)=0,"",MAX(AR7:AR37))</f>
        <v/>
      </c>
      <c r="AS40" s="201" t="str">
        <f t="shared" ref="AS40:BC40" si="61">IF(COUNT(AS7:AS37)=0,"",MAX(AS7:AS37))</f>
        <v/>
      </c>
      <c r="AT40" s="201" t="str">
        <f t="shared" si="61"/>
        <v/>
      </c>
      <c r="AU40" s="201" t="str">
        <f t="shared" si="61"/>
        <v/>
      </c>
      <c r="AV40" s="201" t="str">
        <f t="shared" si="61"/>
        <v/>
      </c>
      <c r="AW40" s="201" t="str">
        <f t="shared" si="61"/>
        <v/>
      </c>
      <c r="AX40" s="201" t="str">
        <f t="shared" si="61"/>
        <v/>
      </c>
      <c r="AY40" s="201" t="str">
        <f t="shared" si="61"/>
        <v/>
      </c>
      <c r="AZ40" s="201" t="str">
        <f t="shared" si="61"/>
        <v/>
      </c>
      <c r="BA40" s="201" t="str">
        <f t="shared" si="61"/>
        <v/>
      </c>
      <c r="BB40" s="201" t="str">
        <f t="shared" si="61"/>
        <v/>
      </c>
      <c r="BC40" s="201" t="str">
        <f t="shared" si="61"/>
        <v/>
      </c>
    </row>
    <row r="41" spans="1:55" ht="11.25" customHeight="1" x14ac:dyDescent="0.15">
      <c r="A41" s="253" t="s">
        <v>26</v>
      </c>
      <c r="B41" s="257"/>
      <c r="C41" s="125" t="str">
        <f t="shared" si="32"/>
        <v/>
      </c>
      <c r="D41" s="125" t="str">
        <f t="shared" si="33"/>
        <v/>
      </c>
      <c r="E41" s="125" t="str">
        <f t="shared" si="34"/>
        <v/>
      </c>
      <c r="F41" s="125" t="str">
        <f t="shared" si="35"/>
        <v/>
      </c>
      <c r="G41" s="125" t="str">
        <f t="shared" si="36"/>
        <v/>
      </c>
      <c r="H41" s="125" t="str">
        <f t="shared" si="37"/>
        <v/>
      </c>
      <c r="I41" s="125" t="str">
        <f t="shared" si="38"/>
        <v/>
      </c>
      <c r="J41" s="125" t="str">
        <f t="shared" si="39"/>
        <v/>
      </c>
      <c r="K41" s="125" t="str">
        <f t="shared" si="40"/>
        <v/>
      </c>
      <c r="L41" s="125" t="str">
        <f t="shared" si="41"/>
        <v/>
      </c>
      <c r="M41" s="125" t="str">
        <f t="shared" si="42"/>
        <v/>
      </c>
      <c r="N41" s="125" t="str">
        <f t="shared" si="43"/>
        <v/>
      </c>
      <c r="O41" s="125" t="str">
        <f t="shared" si="44"/>
        <v/>
      </c>
      <c r="P41" s="125" t="str">
        <f t="shared" si="45"/>
        <v/>
      </c>
      <c r="Q41" s="125" t="str">
        <f t="shared" si="46"/>
        <v/>
      </c>
      <c r="R41" s="125" t="str">
        <f t="shared" si="47"/>
        <v/>
      </c>
      <c r="S41" s="125" t="str">
        <f t="shared" si="48"/>
        <v/>
      </c>
      <c r="T41" s="125" t="str">
        <f t="shared" si="49"/>
        <v/>
      </c>
      <c r="U41" s="125" t="str">
        <f t="shared" si="50"/>
        <v/>
      </c>
      <c r="V41" s="125" t="str">
        <f t="shared" si="51"/>
        <v/>
      </c>
      <c r="W41" s="125" t="str">
        <f t="shared" si="52"/>
        <v/>
      </c>
      <c r="X41" s="125" t="str">
        <f t="shared" si="53"/>
        <v/>
      </c>
      <c r="Y41" s="125" t="str">
        <f t="shared" si="54"/>
        <v/>
      </c>
      <c r="Z41" s="125" t="str">
        <f t="shared" si="55"/>
        <v/>
      </c>
      <c r="AA41" s="125" t="str">
        <f t="shared" si="56"/>
        <v/>
      </c>
      <c r="AB41" s="125" t="str">
        <f t="shared" si="57"/>
        <v/>
      </c>
      <c r="AD41" s="201" t="str">
        <f t="shared" ref="AD41:BC41" si="62">IF(COUNT(AD7:AD37)=0,"",MIN(AD7:AD37))</f>
        <v/>
      </c>
      <c r="AE41" s="201" t="str">
        <f t="shared" si="62"/>
        <v/>
      </c>
      <c r="AF41" s="201" t="str">
        <f t="shared" si="62"/>
        <v/>
      </c>
      <c r="AG41" s="201" t="str">
        <f t="shared" si="62"/>
        <v/>
      </c>
      <c r="AH41" s="201" t="str">
        <f t="shared" si="62"/>
        <v/>
      </c>
      <c r="AI41" s="201" t="str">
        <f t="shared" si="62"/>
        <v/>
      </c>
      <c r="AJ41" s="201" t="str">
        <f t="shared" si="62"/>
        <v/>
      </c>
      <c r="AK41" s="201" t="str">
        <f t="shared" si="62"/>
        <v/>
      </c>
      <c r="AL41" s="201" t="str">
        <f t="shared" si="62"/>
        <v/>
      </c>
      <c r="AM41" s="201" t="str">
        <f t="shared" si="62"/>
        <v/>
      </c>
      <c r="AN41" s="201" t="str">
        <f t="shared" si="62"/>
        <v/>
      </c>
      <c r="AO41" s="201" t="str">
        <f t="shared" si="62"/>
        <v/>
      </c>
      <c r="AP41" s="207" t="str">
        <f t="shared" si="62"/>
        <v/>
      </c>
      <c r="AQ41" s="207" t="str">
        <f t="shared" si="62"/>
        <v/>
      </c>
      <c r="AR41" s="207" t="str">
        <f t="shared" si="62"/>
        <v/>
      </c>
      <c r="AS41" s="207" t="str">
        <f t="shared" si="62"/>
        <v/>
      </c>
      <c r="AT41" s="207" t="str">
        <f t="shared" si="62"/>
        <v/>
      </c>
      <c r="AU41" s="207" t="str">
        <f t="shared" si="62"/>
        <v/>
      </c>
      <c r="AV41" s="207" t="str">
        <f t="shared" si="62"/>
        <v/>
      </c>
      <c r="AW41" s="207" t="str">
        <f t="shared" si="62"/>
        <v/>
      </c>
      <c r="AX41" s="207" t="str">
        <f t="shared" si="62"/>
        <v/>
      </c>
      <c r="AY41" s="207" t="str">
        <f t="shared" si="62"/>
        <v/>
      </c>
      <c r="AZ41" s="207" t="str">
        <f t="shared" si="62"/>
        <v/>
      </c>
      <c r="BA41" s="207" t="str">
        <f t="shared" si="62"/>
        <v/>
      </c>
      <c r="BB41" s="207" t="str">
        <f t="shared" si="62"/>
        <v/>
      </c>
      <c r="BC41" s="207" t="str">
        <f t="shared" si="62"/>
        <v/>
      </c>
    </row>
    <row r="42" spans="1:55" ht="11.25" customHeight="1" x14ac:dyDescent="0.15">
      <c r="A42" s="253" t="s">
        <v>27</v>
      </c>
      <c r="B42" s="257"/>
      <c r="C42" s="125" t="str">
        <f t="shared" si="32"/>
        <v/>
      </c>
      <c r="D42" s="125" t="str">
        <f t="shared" si="33"/>
        <v/>
      </c>
      <c r="E42" s="125" t="str">
        <f t="shared" si="34"/>
        <v/>
      </c>
      <c r="F42" s="125" t="str">
        <f t="shared" si="35"/>
        <v/>
      </c>
      <c r="G42" s="125" t="str">
        <f t="shared" si="36"/>
        <v/>
      </c>
      <c r="H42" s="125" t="str">
        <f t="shared" si="37"/>
        <v/>
      </c>
      <c r="I42" s="125" t="str">
        <f t="shared" si="38"/>
        <v/>
      </c>
      <c r="J42" s="125" t="str">
        <f t="shared" si="39"/>
        <v/>
      </c>
      <c r="K42" s="125" t="str">
        <f t="shared" si="40"/>
        <v/>
      </c>
      <c r="L42" s="125" t="str">
        <f t="shared" si="41"/>
        <v/>
      </c>
      <c r="M42" s="125" t="str">
        <f t="shared" si="42"/>
        <v/>
      </c>
      <c r="N42" s="125" t="str">
        <f t="shared" si="43"/>
        <v/>
      </c>
      <c r="O42" s="136" t="s">
        <v>99</v>
      </c>
      <c r="P42" s="136" t="s">
        <v>99</v>
      </c>
      <c r="Q42" s="136" t="s">
        <v>99</v>
      </c>
      <c r="R42" s="125" t="str">
        <f t="shared" si="47"/>
        <v/>
      </c>
      <c r="S42" s="125" t="str">
        <f t="shared" si="48"/>
        <v/>
      </c>
      <c r="T42" s="125" t="str">
        <f t="shared" si="49"/>
        <v/>
      </c>
      <c r="U42" s="125" t="str">
        <f t="shared" si="50"/>
        <v/>
      </c>
      <c r="V42" s="136" t="s">
        <v>99</v>
      </c>
      <c r="W42" s="136" t="s">
        <v>99</v>
      </c>
      <c r="X42" s="136" t="s">
        <v>99</v>
      </c>
      <c r="Y42" s="136" t="s">
        <v>99</v>
      </c>
      <c r="Z42" s="136" t="s">
        <v>99</v>
      </c>
      <c r="AA42" s="136" t="s">
        <v>99</v>
      </c>
      <c r="AB42" s="136" t="s">
        <v>99</v>
      </c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36" t="s">
        <v>99</v>
      </c>
      <c r="AQ42" s="136" t="s">
        <v>99</v>
      </c>
      <c r="AR42" s="136" t="s">
        <v>99</v>
      </c>
      <c r="AS42" s="125"/>
      <c r="AT42" s="125"/>
      <c r="AU42" s="125"/>
      <c r="AV42" s="125"/>
      <c r="AW42" s="136" t="s">
        <v>99</v>
      </c>
      <c r="AX42" s="136" t="s">
        <v>99</v>
      </c>
      <c r="AY42" s="136" t="s">
        <v>99</v>
      </c>
      <c r="AZ42" s="136" t="s">
        <v>99</v>
      </c>
      <c r="BA42" s="136" t="s">
        <v>99</v>
      </c>
      <c r="BB42" s="136" t="s">
        <v>99</v>
      </c>
      <c r="BC42" s="136" t="s">
        <v>99</v>
      </c>
    </row>
  </sheetData>
  <mergeCells count="13">
    <mergeCell ref="A38:B38"/>
    <mergeCell ref="A39:B39"/>
    <mergeCell ref="A40:B40"/>
    <mergeCell ref="A41:B41"/>
    <mergeCell ref="A42:B42"/>
    <mergeCell ref="AL2:BC2"/>
    <mergeCell ref="A5:B5"/>
    <mergeCell ref="A6:B6"/>
    <mergeCell ref="C2:J2"/>
    <mergeCell ref="K2:AB2"/>
    <mergeCell ref="A2:A3"/>
    <mergeCell ref="B2:B3"/>
    <mergeCell ref="AD2:AK2"/>
  </mergeCells>
  <phoneticPr fontId="7"/>
  <conditionalFormatting sqref="O38">
    <cfRule type="expression" dxfId="20" priority="12">
      <formula>INDIRECT(ADDRESS(ROW(),COLUMN()))=TRUNC(INDIRECT(ADDRESS(ROW(),COLUMN())))</formula>
    </cfRule>
  </conditionalFormatting>
  <conditionalFormatting sqref="P38:Q38">
    <cfRule type="expression" dxfId="19" priority="11">
      <formula>INDIRECT(ADDRESS(ROW(),COLUMN()))=TRUNC(INDIRECT(ADDRESS(ROW(),COLUMN())))</formula>
    </cfRule>
  </conditionalFormatting>
  <conditionalFormatting sqref="O42:Q42">
    <cfRule type="expression" dxfId="18" priority="9">
      <formula>INDIRECT(ADDRESS(ROW(),COLUMN()))=TRUNC(INDIRECT(ADDRESS(ROW(),COLUMN())))</formula>
    </cfRule>
  </conditionalFormatting>
  <conditionalFormatting sqref="AQ38:AR38">
    <cfRule type="expression" dxfId="17" priority="6">
      <formula>INDIRECT(ADDRESS(ROW(),COLUMN()))=TRUNC(INDIRECT(ADDRESS(ROW(),COLUMN())))</formula>
    </cfRule>
  </conditionalFormatting>
  <conditionalFormatting sqref="AP38">
    <cfRule type="expression" dxfId="16" priority="7">
      <formula>INDIRECT(ADDRESS(ROW(),COLUMN()))=TRUNC(INDIRECT(ADDRESS(ROW(),COLUMN())))</formula>
    </cfRule>
  </conditionalFormatting>
  <conditionalFormatting sqref="AW38:BC38">
    <cfRule type="expression" dxfId="15" priority="5">
      <formula>INDIRECT(ADDRESS(ROW(),COLUMN()))=TRUNC(INDIRECT(ADDRESS(ROW(),COLUMN())))</formula>
    </cfRule>
  </conditionalFormatting>
  <conditionalFormatting sqref="AP42:AR42">
    <cfRule type="expression" dxfId="14" priority="4">
      <formula>INDIRECT(ADDRESS(ROW(),COLUMN()))=TRUNC(INDIRECT(ADDRESS(ROW(),COLUMN())))</formula>
    </cfRule>
  </conditionalFormatting>
  <conditionalFormatting sqref="AW42:BC42">
    <cfRule type="expression" dxfId="13" priority="3">
      <formula>INDIRECT(ADDRESS(ROW(),COLUMN()))=TRUNC(INDIRECT(ADDRESS(ROW(),COLUMN())))</formula>
    </cfRule>
  </conditionalFormatting>
  <conditionalFormatting sqref="V38:AB38">
    <cfRule type="expression" dxfId="12" priority="2">
      <formula>INDIRECT(ADDRESS(ROW(),COLUMN()))=TRUNC(INDIRECT(ADDRESS(ROW(),COLUMN())))</formula>
    </cfRule>
  </conditionalFormatting>
  <conditionalFormatting sqref="V42:AB42">
    <cfRule type="expression" dxfId="11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2"/>
  <sheetViews>
    <sheetView view="pageBreakPreview" zoomScaleNormal="100" zoomScaleSheetLayoutView="100" workbookViewId="0">
      <selection activeCell="L1" sqref="L1"/>
    </sheetView>
  </sheetViews>
  <sheetFormatPr defaultRowHeight="10.5" x14ac:dyDescent="0.15"/>
  <cols>
    <col min="1" max="2" width="3.375" style="94" customWidth="1"/>
    <col min="3" max="6" width="5.625" style="94" customWidth="1"/>
    <col min="7" max="9" width="5.125" style="94" customWidth="1"/>
    <col min="10" max="10" width="6.125" style="94" customWidth="1"/>
    <col min="11" max="11" width="91" style="94" customWidth="1"/>
    <col min="12" max="20" width="4.625" style="94" customWidth="1"/>
    <col min="21" max="16384" width="9" style="94"/>
  </cols>
  <sheetData>
    <row r="1" spans="1:57" s="92" customFormat="1" ht="23.25" customHeight="1" x14ac:dyDescent="0.15">
      <c r="A1" s="146" t="str">
        <f>"汚泥処理月報2　"&amp;N1&amp;"年"&amp;P1&amp;"月分"</f>
        <v>汚泥処理月報2　2019年2月分</v>
      </c>
      <c r="C1" s="147"/>
      <c r="D1" s="147"/>
      <c r="E1" s="147"/>
      <c r="F1" s="147"/>
      <c r="G1" s="147"/>
      <c r="H1" s="147"/>
      <c r="I1" s="147"/>
      <c r="J1" s="149"/>
      <c r="K1" s="149"/>
      <c r="M1" s="198" t="s">
        <v>290</v>
      </c>
      <c r="N1" s="196">
        <v>2019</v>
      </c>
      <c r="O1" s="112" t="s">
        <v>289</v>
      </c>
      <c r="P1" s="197">
        <v>2</v>
      </c>
    </row>
    <row r="2" spans="1:57" s="92" customFormat="1" ht="12" customHeight="1" x14ac:dyDescent="0.15">
      <c r="A2" s="270" t="s">
        <v>21</v>
      </c>
      <c r="B2" s="270" t="s">
        <v>22</v>
      </c>
      <c r="C2" s="253" t="s">
        <v>208</v>
      </c>
      <c r="D2" s="256"/>
      <c r="E2" s="256"/>
      <c r="F2" s="257"/>
      <c r="G2" s="253" t="s">
        <v>225</v>
      </c>
      <c r="H2" s="256"/>
      <c r="I2" s="256"/>
      <c r="J2" s="257"/>
      <c r="M2" s="253" t="s">
        <v>208</v>
      </c>
      <c r="N2" s="256"/>
      <c r="O2" s="256"/>
      <c r="P2" s="257"/>
      <c r="Q2" s="253" t="s">
        <v>225</v>
      </c>
      <c r="R2" s="256"/>
      <c r="S2" s="256"/>
      <c r="T2" s="257"/>
    </row>
    <row r="3" spans="1:57" s="151" customFormat="1" ht="48" customHeight="1" x14ac:dyDescent="0.15">
      <c r="A3" s="271"/>
      <c r="B3" s="271"/>
      <c r="C3" s="179" t="s">
        <v>204</v>
      </c>
      <c r="D3" s="179" t="s">
        <v>205</v>
      </c>
      <c r="E3" s="179" t="s">
        <v>206</v>
      </c>
      <c r="F3" s="179" t="s">
        <v>207</v>
      </c>
      <c r="G3" s="179" t="s">
        <v>226</v>
      </c>
      <c r="H3" s="179" t="s">
        <v>227</v>
      </c>
      <c r="I3" s="179" t="s">
        <v>228</v>
      </c>
      <c r="J3" s="179" t="s">
        <v>229</v>
      </c>
      <c r="M3" s="179" t="s">
        <v>204</v>
      </c>
      <c r="N3" s="179" t="s">
        <v>205</v>
      </c>
      <c r="O3" s="179" t="s">
        <v>206</v>
      </c>
      <c r="P3" s="179" t="s">
        <v>207</v>
      </c>
      <c r="Q3" s="179" t="s">
        <v>226</v>
      </c>
      <c r="R3" s="179" t="s">
        <v>227</v>
      </c>
      <c r="S3" s="179" t="s">
        <v>228</v>
      </c>
      <c r="T3" s="179" t="s">
        <v>229</v>
      </c>
    </row>
    <row r="4" spans="1:57" ht="12" customHeight="1" x14ac:dyDescent="0.15">
      <c r="A4" s="140"/>
      <c r="B4" s="140"/>
      <c r="C4" s="152" t="s">
        <v>180</v>
      </c>
      <c r="D4" s="152" t="s">
        <v>180</v>
      </c>
      <c r="E4" s="152" t="s">
        <v>180</v>
      </c>
      <c r="F4" s="152" t="s">
        <v>180</v>
      </c>
      <c r="G4" s="152" t="s">
        <v>230</v>
      </c>
      <c r="H4" s="152" t="s">
        <v>230</v>
      </c>
      <c r="I4" s="152" t="s">
        <v>230</v>
      </c>
      <c r="J4" s="152" t="s">
        <v>230</v>
      </c>
      <c r="M4" s="163" t="s">
        <v>180</v>
      </c>
      <c r="N4" s="163" t="s">
        <v>180</v>
      </c>
      <c r="O4" s="163" t="s">
        <v>180</v>
      </c>
      <c r="P4" s="163" t="s">
        <v>180</v>
      </c>
      <c r="Q4" s="163" t="s">
        <v>158</v>
      </c>
      <c r="R4" s="163" t="s">
        <v>158</v>
      </c>
      <c r="S4" s="163" t="s">
        <v>158</v>
      </c>
      <c r="T4" s="163" t="s">
        <v>158</v>
      </c>
    </row>
    <row r="5" spans="1:57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42"/>
      <c r="L5" s="88"/>
      <c r="M5" s="129"/>
      <c r="N5" s="129"/>
      <c r="O5" s="129"/>
      <c r="P5" s="129"/>
      <c r="Q5" s="129"/>
      <c r="R5" s="129"/>
      <c r="S5" s="129"/>
      <c r="T5" s="129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53"/>
    </row>
    <row r="6" spans="1:57" ht="11.25" customHeight="1" x14ac:dyDescent="0.15">
      <c r="A6" s="258" t="s">
        <v>284</v>
      </c>
      <c r="B6" s="258"/>
      <c r="C6" s="155">
        <v>0</v>
      </c>
      <c r="D6" s="155">
        <v>0</v>
      </c>
      <c r="E6" s="155">
        <v>0</v>
      </c>
      <c r="F6" s="155">
        <v>0</v>
      </c>
      <c r="G6" s="155">
        <v>1</v>
      </c>
      <c r="H6" s="155">
        <v>1</v>
      </c>
      <c r="I6" s="155">
        <v>1</v>
      </c>
      <c r="J6" s="155">
        <v>1</v>
      </c>
      <c r="K6" s="186"/>
      <c r="L6" s="187"/>
      <c r="M6" s="176"/>
      <c r="N6" s="176"/>
      <c r="O6" s="176"/>
      <c r="P6" s="176"/>
      <c r="Q6" s="176"/>
      <c r="R6" s="176"/>
      <c r="S6" s="176"/>
      <c r="T6" s="176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88"/>
      <c r="AF6" s="88"/>
      <c r="AG6" s="88"/>
      <c r="AH6" s="88"/>
      <c r="AI6" s="88"/>
      <c r="AJ6" s="88"/>
      <c r="AK6" s="88"/>
      <c r="AL6" s="88"/>
      <c r="AM6" s="88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</row>
    <row r="7" spans="1:57" ht="11.25" customHeight="1" x14ac:dyDescent="0.15">
      <c r="A7" s="170">
        <v>1</v>
      </c>
      <c r="B7" s="208">
        <f>DATEVALUE(N1&amp;"/"&amp;P1&amp;"/1")</f>
        <v>43497</v>
      </c>
      <c r="C7" s="125" t="str">
        <f>IF(M7="","",TEXT(ROUND(M7,(IF(C$5="",100,C$5)-1)-INT(LOG(ABS(M7)+(M7=0)))),"#,##0"&amp;IF(INT(LOG(ABS(ROUND(M7,(IF(C$5="",100,C$5)-1)-INT(LOG(ABS(M7)+(M7=0)))))+(ROUND(M7,(IF(C$5="",100,C$5)-1)-INT(LOG(ABS(M7)+(M7=0))))=0)))+1&gt;=IF(C$5="",100,C$5),"",IF(C$6&gt;0,".","")&amp;REPT("0",IF(IF(C$5="",100,C$5)-INT(LOG(ABS(ROUND(M7,(IF(C$5="",100,C$5)-1)-INT(LOG(ABS(M7)+(M7=0)))))+(ROUND(M7,(IF(C$5="",100,C$5)-1)-INT(LOG(ABS(M7)+(M7=0))))=0)))-1&gt;C$6,C$6,IF(C$5="",100,C$5)-INT(LOG(ABS(ROUND(M7,(IF(C$5="",100,C$5)-1)-INT(LOG(ABS(M7)+(M7=0)))))+(ROUND(M7,(IF(C$5="",100,C$5)-1)-INT(LOG(ABS(M7)+(M7=0))))=0)))-1)))))</f>
        <v/>
      </c>
      <c r="D7" s="125" t="str">
        <f>IF(N7="","",TEXT(ROUND(N7,(IF(D$5="",100,D$5)-1)-INT(LOG(ABS(N7)+(N7=0)))),"#,##0"&amp;IF(INT(LOG(ABS(ROUND(N7,(IF(D$5="",100,D$5)-1)-INT(LOG(ABS(N7)+(N7=0)))))+(ROUND(N7,(IF(D$5="",100,D$5)-1)-INT(LOG(ABS(N7)+(N7=0))))=0)))+1&gt;=IF(D$5="",100,D$5),"",IF(D$6&gt;0,".","")&amp;REPT("0",IF(IF(D$5="",100,D$5)-INT(LOG(ABS(ROUND(N7,(IF(D$5="",100,D$5)-1)-INT(LOG(ABS(N7)+(N7=0)))))+(ROUND(N7,(IF(D$5="",100,D$5)-1)-INT(LOG(ABS(N7)+(N7=0))))=0)))-1&gt;D$6,D$6,IF(D$5="",100,D$5)-INT(LOG(ABS(ROUND(N7,(IF(D$5="",100,D$5)-1)-INT(LOG(ABS(N7)+(N7=0)))))+(ROUND(N7,(IF(D$5="",100,D$5)-1)-INT(LOG(ABS(N7)+(N7=0))))=0)))-1)))))</f>
        <v/>
      </c>
      <c r="E7" s="125" t="str">
        <f t="shared" ref="E7:J7" si="0">IF(O7="","",TEXT(ROUND(O7,(IF(E$5="",100,E$5)-1)-INT(LOG(ABS(O7)+(O7=0)))),"#,##0"&amp;IF(INT(LOG(ABS(ROUND(O7,(IF(E$5="",100,E$5)-1)-INT(LOG(ABS(O7)+(O7=0)))))+(ROUND(O7,(IF(E$5="",100,E$5)-1)-INT(LOG(ABS(O7)+(O7=0))))=0)))+1&gt;=IF(E$5="",100,E$5),"",IF(E$6&gt;0,".","")&amp;REPT("0",IF(IF(E$5="",100,E$5)-INT(LOG(ABS(ROUND(O7,(IF(E$5="",100,E$5)-1)-INT(LOG(ABS(O7)+(O7=0)))))+(ROUND(O7,(IF(E$5="",100,E$5)-1)-INT(LOG(ABS(O7)+(O7=0))))=0)))-1&gt;E$6,E$6,IF(E$5="",100,E$5)-INT(LOG(ABS(ROUND(O7,(IF(E$5="",100,E$5)-1)-INT(LOG(ABS(O7)+(O7=0)))))+(ROUND(O7,(IF(E$5="",100,E$5)-1)-INT(LOG(ABS(O7)+(O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M7" s="185"/>
      <c r="N7" s="185"/>
      <c r="O7" s="185"/>
      <c r="P7" s="185"/>
      <c r="Q7" s="185"/>
      <c r="R7" s="185"/>
      <c r="S7" s="185"/>
      <c r="T7" s="185"/>
    </row>
    <row r="8" spans="1:57" ht="11.25" customHeight="1" x14ac:dyDescent="0.15">
      <c r="A8" s="170">
        <v>2</v>
      </c>
      <c r="B8" s="208">
        <f>B7+1</f>
        <v>43498</v>
      </c>
      <c r="C8" s="125" t="str">
        <f t="shared" ref="C8:C42" si="1">IF(M8="","",TEXT(ROUND(M8,(IF(C$5="",100,C$5)-1)-INT(LOG(ABS(M8)+(M8=0)))),"#,##0"&amp;IF(INT(LOG(ABS(ROUND(M8,(IF(C$5="",100,C$5)-1)-INT(LOG(ABS(M8)+(M8=0)))))+(ROUND(M8,(IF(C$5="",100,C$5)-1)-INT(LOG(ABS(M8)+(M8=0))))=0)))+1&gt;=IF(C$5="",100,C$5),"",IF(C$6&gt;0,".","")&amp;REPT("0",IF(IF(C$5="",100,C$5)-INT(LOG(ABS(ROUND(M8,(IF(C$5="",100,C$5)-1)-INT(LOG(ABS(M8)+(M8=0)))))+(ROUND(M8,(IF(C$5="",100,C$5)-1)-INT(LOG(ABS(M8)+(M8=0))))=0)))-1&gt;C$6,C$6,IF(C$5="",100,C$5)-INT(LOG(ABS(ROUND(M8,(IF(C$5="",100,C$5)-1)-INT(LOG(ABS(M8)+(M8=0)))))+(ROUND(M8,(IF(C$5="",100,C$5)-1)-INT(LOG(ABS(M8)+(M8=0))))=0)))-1)))))</f>
        <v/>
      </c>
      <c r="D8" s="125" t="str">
        <f t="shared" ref="D8:D42" si="2">IF(N8="","",TEXT(ROUND(N8,(IF(D$5="",100,D$5)-1)-INT(LOG(ABS(N8)+(N8=0)))),"#,##0"&amp;IF(INT(LOG(ABS(ROUND(N8,(IF(D$5="",100,D$5)-1)-INT(LOG(ABS(N8)+(N8=0)))))+(ROUND(N8,(IF(D$5="",100,D$5)-1)-INT(LOG(ABS(N8)+(N8=0))))=0)))+1&gt;=IF(D$5="",100,D$5),"",IF(D$6&gt;0,".","")&amp;REPT("0",IF(IF(D$5="",100,D$5)-INT(LOG(ABS(ROUND(N8,(IF(D$5="",100,D$5)-1)-INT(LOG(ABS(N8)+(N8=0)))))+(ROUND(N8,(IF(D$5="",100,D$5)-1)-INT(LOG(ABS(N8)+(N8=0))))=0)))-1&gt;D$6,D$6,IF(D$5="",100,D$5)-INT(LOG(ABS(ROUND(N8,(IF(D$5="",100,D$5)-1)-INT(LOG(ABS(N8)+(N8=0)))))+(ROUND(N8,(IF(D$5="",100,D$5)-1)-INT(LOG(ABS(N8)+(N8=0))))=0)))-1)))))</f>
        <v/>
      </c>
      <c r="E8" s="125" t="str">
        <f t="shared" ref="E8:E42" si="3">IF(O8="","",TEXT(ROUND(O8,(IF(E$5="",100,E$5)-1)-INT(LOG(ABS(O8)+(O8=0)))),"#,##0"&amp;IF(INT(LOG(ABS(ROUND(O8,(IF(E$5="",100,E$5)-1)-INT(LOG(ABS(O8)+(O8=0)))))+(ROUND(O8,(IF(E$5="",100,E$5)-1)-INT(LOG(ABS(O8)+(O8=0))))=0)))+1&gt;=IF(E$5="",100,E$5),"",IF(E$6&gt;0,".","")&amp;REPT("0",IF(IF(E$5="",100,E$5)-INT(LOG(ABS(ROUND(O8,(IF(E$5="",100,E$5)-1)-INT(LOG(ABS(O8)+(O8=0)))))+(ROUND(O8,(IF(E$5="",100,E$5)-1)-INT(LOG(ABS(O8)+(O8=0))))=0)))-1&gt;E$6,E$6,IF(E$5="",100,E$5)-INT(LOG(ABS(ROUND(O8,(IF(E$5="",100,E$5)-1)-INT(LOG(ABS(O8)+(O8=0)))))+(ROUND(O8,(IF(E$5="",100,E$5)-1)-INT(LOG(ABS(O8)+(O8=0))))=0)))-1)))))</f>
        <v/>
      </c>
      <c r="F8" s="125" t="str">
        <f t="shared" ref="F8:F42" si="4">IF(P8="","",TEXT(ROUND(P8,(IF(F$5="",100,F$5)-1)-INT(LOG(ABS(P8)+(P8=0)))),"#,##0"&amp;IF(INT(LOG(ABS(ROUND(P8,(IF(F$5="",100,F$5)-1)-INT(LOG(ABS(P8)+(P8=0)))))+(ROUND(P8,(IF(F$5="",100,F$5)-1)-INT(LOG(ABS(P8)+(P8=0))))=0)))+1&gt;=IF(F$5="",100,F$5),"",IF(F$6&gt;0,".","")&amp;REPT("0",IF(IF(F$5="",100,F$5)-INT(LOG(ABS(ROUND(P8,(IF(F$5="",100,F$5)-1)-INT(LOG(ABS(P8)+(P8=0)))))+(ROUND(P8,(IF(F$5="",100,F$5)-1)-INT(LOG(ABS(P8)+(P8=0))))=0)))-1&gt;F$6,F$6,IF(F$5="",100,F$5)-INT(LOG(ABS(ROUND(P8,(IF(F$5="",100,F$5)-1)-INT(LOG(ABS(P8)+(P8=0)))))+(ROUND(P8,(IF(F$5="",100,F$5)-1)-INT(LOG(ABS(P8)+(P8=0))))=0)))-1)))))</f>
        <v/>
      </c>
      <c r="G8" s="125" t="str">
        <f t="shared" ref="G8:G42" si="5">IF(Q8="","",TEXT(ROUND(Q8,(IF(G$5="",100,G$5)-1)-INT(LOG(ABS(Q8)+(Q8=0)))),"#,##0"&amp;IF(INT(LOG(ABS(ROUND(Q8,(IF(G$5="",100,G$5)-1)-INT(LOG(ABS(Q8)+(Q8=0)))))+(ROUND(Q8,(IF(G$5="",100,G$5)-1)-INT(LOG(ABS(Q8)+(Q8=0))))=0)))+1&gt;=IF(G$5="",100,G$5),"",IF(G$6&gt;0,".","")&amp;REPT("0",IF(IF(G$5="",100,G$5)-INT(LOG(ABS(ROUND(Q8,(IF(G$5="",100,G$5)-1)-INT(LOG(ABS(Q8)+(Q8=0)))))+(ROUND(Q8,(IF(G$5="",100,G$5)-1)-INT(LOG(ABS(Q8)+(Q8=0))))=0)))-1&gt;G$6,G$6,IF(G$5="",100,G$5)-INT(LOG(ABS(ROUND(Q8,(IF(G$5="",100,G$5)-1)-INT(LOG(ABS(Q8)+(Q8=0)))))+(ROUND(Q8,(IF(G$5="",100,G$5)-1)-INT(LOG(ABS(Q8)+(Q8=0))))=0)))-1)))))</f>
        <v/>
      </c>
      <c r="H8" s="125" t="str">
        <f t="shared" ref="H8:H42" si="6">IF(R8="","",TEXT(ROUND(R8,(IF(H$5="",100,H$5)-1)-INT(LOG(ABS(R8)+(R8=0)))),"#,##0"&amp;IF(INT(LOG(ABS(ROUND(R8,(IF(H$5="",100,H$5)-1)-INT(LOG(ABS(R8)+(R8=0)))))+(ROUND(R8,(IF(H$5="",100,H$5)-1)-INT(LOG(ABS(R8)+(R8=0))))=0)))+1&gt;=IF(H$5="",100,H$5),"",IF(H$6&gt;0,".","")&amp;REPT("0",IF(IF(H$5="",100,H$5)-INT(LOG(ABS(ROUND(R8,(IF(H$5="",100,H$5)-1)-INT(LOG(ABS(R8)+(R8=0)))))+(ROUND(R8,(IF(H$5="",100,H$5)-1)-INT(LOG(ABS(R8)+(R8=0))))=0)))-1&gt;H$6,H$6,IF(H$5="",100,H$5)-INT(LOG(ABS(ROUND(R8,(IF(H$5="",100,H$5)-1)-INT(LOG(ABS(R8)+(R8=0)))))+(ROUND(R8,(IF(H$5="",100,H$5)-1)-INT(LOG(ABS(R8)+(R8=0))))=0)))-1)))))</f>
        <v/>
      </c>
      <c r="I8" s="125" t="str">
        <f t="shared" ref="I8:I42" si="7">IF(S8="","",TEXT(ROUND(S8,(IF(I$5="",100,I$5)-1)-INT(LOG(ABS(S8)+(S8=0)))),"#,##0"&amp;IF(INT(LOG(ABS(ROUND(S8,(IF(I$5="",100,I$5)-1)-INT(LOG(ABS(S8)+(S8=0)))))+(ROUND(S8,(IF(I$5="",100,I$5)-1)-INT(LOG(ABS(S8)+(S8=0))))=0)))+1&gt;=IF(I$5="",100,I$5),"",IF(I$6&gt;0,".","")&amp;REPT("0",IF(IF(I$5="",100,I$5)-INT(LOG(ABS(ROUND(S8,(IF(I$5="",100,I$5)-1)-INT(LOG(ABS(S8)+(S8=0)))))+(ROUND(S8,(IF(I$5="",100,I$5)-1)-INT(LOG(ABS(S8)+(S8=0))))=0)))-1&gt;I$6,I$6,IF(I$5="",100,I$5)-INT(LOG(ABS(ROUND(S8,(IF(I$5="",100,I$5)-1)-INT(LOG(ABS(S8)+(S8=0)))))+(ROUND(S8,(IF(I$5="",100,I$5)-1)-INT(LOG(ABS(S8)+(S8=0))))=0)))-1)))))</f>
        <v/>
      </c>
      <c r="J8" s="125" t="str">
        <f t="shared" ref="J8:J42" si="8">IF(T8="","",TEXT(ROUND(T8,(IF(J$5="",100,J$5)-1)-INT(LOG(ABS(T8)+(T8=0)))),"#,##0"&amp;IF(INT(LOG(ABS(ROUND(T8,(IF(J$5="",100,J$5)-1)-INT(LOG(ABS(T8)+(T8=0)))))+(ROUND(T8,(IF(J$5="",100,J$5)-1)-INT(LOG(ABS(T8)+(T8=0))))=0)))+1&gt;=IF(J$5="",100,J$5),"",IF(J$6&gt;0,".","")&amp;REPT("0",IF(IF(J$5="",100,J$5)-INT(LOG(ABS(ROUND(T8,(IF(J$5="",100,J$5)-1)-INT(LOG(ABS(T8)+(T8=0)))))+(ROUND(T8,(IF(J$5="",100,J$5)-1)-INT(LOG(ABS(T8)+(T8=0))))=0)))-1&gt;J$6,J$6,IF(J$5="",100,J$5)-INT(LOG(ABS(ROUND(T8,(IF(J$5="",100,J$5)-1)-INT(LOG(ABS(T8)+(T8=0)))))+(ROUND(T8,(IF(J$5="",100,J$5)-1)-INT(LOG(ABS(T8)+(T8=0))))=0)))-1)))))</f>
        <v/>
      </c>
      <c r="M8" s="125"/>
      <c r="N8" s="125"/>
      <c r="O8" s="125"/>
      <c r="P8" s="125"/>
      <c r="Q8" s="125"/>
      <c r="R8" s="125"/>
      <c r="S8" s="125"/>
      <c r="T8" s="125"/>
    </row>
    <row r="9" spans="1:57" ht="11.25" customHeight="1" x14ac:dyDescent="0.15">
      <c r="A9" s="170">
        <v>3</v>
      </c>
      <c r="B9" s="208">
        <f t="shared" ref="B9:B37" si="9">B8+1</f>
        <v>43499</v>
      </c>
      <c r="C9" s="125" t="str">
        <f t="shared" si="1"/>
        <v/>
      </c>
      <c r="D9" s="125" t="str">
        <f t="shared" si="2"/>
        <v/>
      </c>
      <c r="E9" s="125" t="str">
        <f t="shared" si="3"/>
        <v/>
      </c>
      <c r="F9" s="125" t="str">
        <f t="shared" si="4"/>
        <v/>
      </c>
      <c r="G9" s="125" t="str">
        <f t="shared" si="5"/>
        <v/>
      </c>
      <c r="H9" s="125" t="str">
        <f t="shared" si="6"/>
        <v/>
      </c>
      <c r="I9" s="125" t="str">
        <f t="shared" si="7"/>
        <v/>
      </c>
      <c r="J9" s="125" t="str">
        <f t="shared" si="8"/>
        <v/>
      </c>
      <c r="M9" s="125"/>
      <c r="N9" s="125"/>
      <c r="O9" s="125"/>
      <c r="P9" s="125"/>
      <c r="Q9" s="125"/>
      <c r="R9" s="125"/>
      <c r="S9" s="125"/>
      <c r="T9" s="125"/>
    </row>
    <row r="10" spans="1:57" ht="11.25" customHeight="1" x14ac:dyDescent="0.15">
      <c r="A10" s="170">
        <v>4</v>
      </c>
      <c r="B10" s="208">
        <f t="shared" si="9"/>
        <v>43500</v>
      </c>
      <c r="C10" s="125" t="str">
        <f t="shared" si="1"/>
        <v/>
      </c>
      <c r="D10" s="125" t="str">
        <f t="shared" si="2"/>
        <v/>
      </c>
      <c r="E10" s="125" t="str">
        <f t="shared" si="3"/>
        <v/>
      </c>
      <c r="F10" s="125" t="str">
        <f t="shared" si="4"/>
        <v/>
      </c>
      <c r="G10" s="125" t="str">
        <f t="shared" si="5"/>
        <v/>
      </c>
      <c r="H10" s="125" t="str">
        <f t="shared" si="6"/>
        <v/>
      </c>
      <c r="I10" s="125" t="str">
        <f t="shared" si="7"/>
        <v/>
      </c>
      <c r="J10" s="125" t="str">
        <f t="shared" si="8"/>
        <v/>
      </c>
      <c r="M10" s="125"/>
      <c r="N10" s="125"/>
      <c r="O10" s="125"/>
      <c r="P10" s="125"/>
      <c r="Q10" s="125"/>
      <c r="R10" s="125"/>
      <c r="S10" s="125"/>
      <c r="T10" s="125"/>
    </row>
    <row r="11" spans="1:57" ht="11.25" customHeight="1" x14ac:dyDescent="0.15">
      <c r="A11" s="170">
        <v>5</v>
      </c>
      <c r="B11" s="208">
        <f t="shared" si="9"/>
        <v>43501</v>
      </c>
      <c r="C11" s="125" t="str">
        <f t="shared" si="1"/>
        <v/>
      </c>
      <c r="D11" s="125" t="str">
        <f t="shared" si="2"/>
        <v/>
      </c>
      <c r="E11" s="125" t="str">
        <f t="shared" si="3"/>
        <v/>
      </c>
      <c r="F11" s="125" t="str">
        <f t="shared" si="4"/>
        <v/>
      </c>
      <c r="G11" s="125" t="str">
        <f t="shared" si="5"/>
        <v/>
      </c>
      <c r="H11" s="125" t="str">
        <f t="shared" si="6"/>
        <v/>
      </c>
      <c r="I11" s="125" t="str">
        <f t="shared" si="7"/>
        <v/>
      </c>
      <c r="J11" s="125" t="str">
        <f t="shared" si="8"/>
        <v/>
      </c>
      <c r="M11" s="125"/>
      <c r="N11" s="125"/>
      <c r="O11" s="125"/>
      <c r="P11" s="125"/>
      <c r="Q11" s="125"/>
      <c r="R11" s="125"/>
      <c r="S11" s="125"/>
      <c r="T11" s="125"/>
    </row>
    <row r="12" spans="1:57" ht="11.25" customHeight="1" x14ac:dyDescent="0.15">
      <c r="A12" s="170">
        <v>6</v>
      </c>
      <c r="B12" s="208">
        <f t="shared" si="9"/>
        <v>43502</v>
      </c>
      <c r="C12" s="125" t="str">
        <f t="shared" si="1"/>
        <v/>
      </c>
      <c r="D12" s="125" t="str">
        <f t="shared" si="2"/>
        <v/>
      </c>
      <c r="E12" s="125" t="str">
        <f t="shared" si="3"/>
        <v/>
      </c>
      <c r="F12" s="125" t="str">
        <f t="shared" si="4"/>
        <v/>
      </c>
      <c r="G12" s="125" t="str">
        <f t="shared" si="5"/>
        <v/>
      </c>
      <c r="H12" s="125" t="str">
        <f t="shared" si="6"/>
        <v/>
      </c>
      <c r="I12" s="125" t="str">
        <f t="shared" si="7"/>
        <v/>
      </c>
      <c r="J12" s="125" t="str">
        <f t="shared" si="8"/>
        <v/>
      </c>
      <c r="M12" s="125"/>
      <c r="N12" s="125"/>
      <c r="O12" s="125"/>
      <c r="P12" s="125"/>
      <c r="Q12" s="125"/>
      <c r="R12" s="125"/>
      <c r="S12" s="125"/>
      <c r="T12" s="125"/>
    </row>
    <row r="13" spans="1:57" ht="11.25" customHeight="1" x14ac:dyDescent="0.15">
      <c r="A13" s="170">
        <v>7</v>
      </c>
      <c r="B13" s="208">
        <f t="shared" si="9"/>
        <v>43503</v>
      </c>
      <c r="C13" s="125" t="str">
        <f t="shared" si="1"/>
        <v/>
      </c>
      <c r="D13" s="125" t="str">
        <f t="shared" si="2"/>
        <v/>
      </c>
      <c r="E13" s="125" t="str">
        <f t="shared" si="3"/>
        <v/>
      </c>
      <c r="F13" s="125" t="str">
        <f t="shared" si="4"/>
        <v/>
      </c>
      <c r="G13" s="125" t="str">
        <f t="shared" si="5"/>
        <v/>
      </c>
      <c r="H13" s="125" t="str">
        <f t="shared" si="6"/>
        <v/>
      </c>
      <c r="I13" s="125" t="str">
        <f t="shared" si="7"/>
        <v/>
      </c>
      <c r="J13" s="125" t="str">
        <f t="shared" si="8"/>
        <v/>
      </c>
      <c r="M13" s="125"/>
      <c r="N13" s="125"/>
      <c r="O13" s="125"/>
      <c r="P13" s="125"/>
      <c r="Q13" s="125"/>
      <c r="R13" s="125"/>
      <c r="S13" s="125"/>
      <c r="T13" s="125"/>
    </row>
    <row r="14" spans="1:57" ht="11.25" customHeight="1" x14ac:dyDescent="0.15">
      <c r="A14" s="170">
        <v>8</v>
      </c>
      <c r="B14" s="208">
        <f t="shared" si="9"/>
        <v>43504</v>
      </c>
      <c r="C14" s="125" t="str">
        <f t="shared" si="1"/>
        <v/>
      </c>
      <c r="D14" s="125" t="str">
        <f t="shared" si="2"/>
        <v/>
      </c>
      <c r="E14" s="125" t="str">
        <f t="shared" si="3"/>
        <v/>
      </c>
      <c r="F14" s="125" t="str">
        <f t="shared" si="4"/>
        <v/>
      </c>
      <c r="G14" s="125" t="str">
        <f t="shared" si="5"/>
        <v/>
      </c>
      <c r="H14" s="125" t="str">
        <f t="shared" si="6"/>
        <v/>
      </c>
      <c r="I14" s="125" t="str">
        <f t="shared" si="7"/>
        <v/>
      </c>
      <c r="J14" s="125" t="str">
        <f t="shared" si="8"/>
        <v/>
      </c>
      <c r="M14" s="125"/>
      <c r="N14" s="125"/>
      <c r="O14" s="125"/>
      <c r="P14" s="125"/>
      <c r="Q14" s="125"/>
      <c r="R14" s="125"/>
      <c r="S14" s="125"/>
      <c r="T14" s="125"/>
    </row>
    <row r="15" spans="1:57" ht="11.25" customHeight="1" x14ac:dyDescent="0.15">
      <c r="A15" s="170">
        <v>9</v>
      </c>
      <c r="B15" s="208">
        <f t="shared" si="9"/>
        <v>43505</v>
      </c>
      <c r="C15" s="125" t="str">
        <f t="shared" si="1"/>
        <v/>
      </c>
      <c r="D15" s="125" t="str">
        <f t="shared" si="2"/>
        <v/>
      </c>
      <c r="E15" s="125" t="str">
        <f t="shared" si="3"/>
        <v/>
      </c>
      <c r="F15" s="125" t="str">
        <f t="shared" si="4"/>
        <v/>
      </c>
      <c r="G15" s="125" t="str">
        <f t="shared" si="5"/>
        <v/>
      </c>
      <c r="H15" s="125" t="str">
        <f t="shared" si="6"/>
        <v/>
      </c>
      <c r="I15" s="125" t="str">
        <f t="shared" si="7"/>
        <v/>
      </c>
      <c r="J15" s="125" t="str">
        <f t="shared" si="8"/>
        <v/>
      </c>
      <c r="M15" s="125"/>
      <c r="N15" s="125"/>
      <c r="O15" s="125"/>
      <c r="P15" s="125"/>
      <c r="Q15" s="125"/>
      <c r="R15" s="125"/>
      <c r="S15" s="125"/>
      <c r="T15" s="125"/>
    </row>
    <row r="16" spans="1:57" ht="11.25" customHeight="1" x14ac:dyDescent="0.15">
      <c r="A16" s="170">
        <v>10</v>
      </c>
      <c r="B16" s="208">
        <f t="shared" si="9"/>
        <v>43506</v>
      </c>
      <c r="C16" s="125" t="str">
        <f t="shared" si="1"/>
        <v/>
      </c>
      <c r="D16" s="125" t="str">
        <f t="shared" si="2"/>
        <v/>
      </c>
      <c r="E16" s="125" t="str">
        <f t="shared" si="3"/>
        <v/>
      </c>
      <c r="F16" s="125" t="str">
        <f t="shared" si="4"/>
        <v/>
      </c>
      <c r="G16" s="125" t="str">
        <f t="shared" si="5"/>
        <v/>
      </c>
      <c r="H16" s="125" t="str">
        <f t="shared" si="6"/>
        <v/>
      </c>
      <c r="I16" s="125" t="str">
        <f t="shared" si="7"/>
        <v/>
      </c>
      <c r="J16" s="125" t="str">
        <f t="shared" si="8"/>
        <v/>
      </c>
      <c r="M16" s="125"/>
      <c r="N16" s="125"/>
      <c r="O16" s="125"/>
      <c r="P16" s="125"/>
      <c r="Q16" s="125"/>
      <c r="R16" s="125"/>
      <c r="S16" s="125"/>
      <c r="T16" s="125"/>
    </row>
    <row r="17" spans="1:20" ht="11.25" customHeight="1" x14ac:dyDescent="0.15">
      <c r="A17" s="170">
        <v>11</v>
      </c>
      <c r="B17" s="208">
        <f t="shared" si="9"/>
        <v>43507</v>
      </c>
      <c r="C17" s="125" t="str">
        <f t="shared" si="1"/>
        <v/>
      </c>
      <c r="D17" s="125" t="str">
        <f t="shared" si="2"/>
        <v/>
      </c>
      <c r="E17" s="125" t="str">
        <f t="shared" si="3"/>
        <v/>
      </c>
      <c r="F17" s="125" t="str">
        <f t="shared" si="4"/>
        <v/>
      </c>
      <c r="G17" s="125" t="str">
        <f t="shared" si="5"/>
        <v/>
      </c>
      <c r="H17" s="125" t="str">
        <f t="shared" si="6"/>
        <v/>
      </c>
      <c r="I17" s="125" t="str">
        <f t="shared" si="7"/>
        <v/>
      </c>
      <c r="J17" s="125" t="str">
        <f t="shared" si="8"/>
        <v/>
      </c>
      <c r="M17" s="125"/>
      <c r="N17" s="125"/>
      <c r="O17" s="125"/>
      <c r="P17" s="125"/>
      <c r="Q17" s="125"/>
      <c r="R17" s="125"/>
      <c r="S17" s="125"/>
      <c r="T17" s="125"/>
    </row>
    <row r="18" spans="1:20" ht="11.25" customHeight="1" x14ac:dyDescent="0.15">
      <c r="A18" s="170">
        <v>12</v>
      </c>
      <c r="B18" s="208">
        <f t="shared" si="9"/>
        <v>43508</v>
      </c>
      <c r="C18" s="125" t="str">
        <f t="shared" si="1"/>
        <v/>
      </c>
      <c r="D18" s="125" t="str">
        <f t="shared" si="2"/>
        <v/>
      </c>
      <c r="E18" s="125" t="str">
        <f t="shared" si="3"/>
        <v/>
      </c>
      <c r="F18" s="125" t="str">
        <f t="shared" si="4"/>
        <v/>
      </c>
      <c r="G18" s="125" t="str">
        <f t="shared" si="5"/>
        <v/>
      </c>
      <c r="H18" s="125" t="str">
        <f t="shared" si="6"/>
        <v/>
      </c>
      <c r="I18" s="125" t="str">
        <f t="shared" si="7"/>
        <v/>
      </c>
      <c r="J18" s="125" t="str">
        <f t="shared" si="8"/>
        <v/>
      </c>
      <c r="M18" s="125"/>
      <c r="N18" s="125"/>
      <c r="O18" s="125"/>
      <c r="P18" s="125"/>
      <c r="Q18" s="125"/>
      <c r="R18" s="125"/>
      <c r="S18" s="125"/>
      <c r="T18" s="125"/>
    </row>
    <row r="19" spans="1:20" ht="11.25" customHeight="1" x14ac:dyDescent="0.15">
      <c r="A19" s="170">
        <v>13</v>
      </c>
      <c r="B19" s="208">
        <f t="shared" si="9"/>
        <v>43509</v>
      </c>
      <c r="C19" s="125" t="str">
        <f t="shared" si="1"/>
        <v/>
      </c>
      <c r="D19" s="125" t="str">
        <f t="shared" si="2"/>
        <v/>
      </c>
      <c r="E19" s="125" t="str">
        <f t="shared" si="3"/>
        <v/>
      </c>
      <c r="F19" s="125" t="str">
        <f t="shared" si="4"/>
        <v/>
      </c>
      <c r="G19" s="125" t="str">
        <f t="shared" si="5"/>
        <v/>
      </c>
      <c r="H19" s="125" t="str">
        <f t="shared" si="6"/>
        <v/>
      </c>
      <c r="I19" s="125" t="str">
        <f t="shared" si="7"/>
        <v/>
      </c>
      <c r="J19" s="125" t="str">
        <f t="shared" si="8"/>
        <v/>
      </c>
      <c r="M19" s="125"/>
      <c r="N19" s="125"/>
      <c r="O19" s="125"/>
      <c r="P19" s="125"/>
      <c r="Q19" s="125"/>
      <c r="R19" s="125"/>
      <c r="S19" s="125"/>
      <c r="T19" s="125"/>
    </row>
    <row r="20" spans="1:20" ht="11.25" customHeight="1" x14ac:dyDescent="0.15">
      <c r="A20" s="170">
        <v>14</v>
      </c>
      <c r="B20" s="208">
        <f t="shared" si="9"/>
        <v>43510</v>
      </c>
      <c r="C20" s="125" t="str">
        <f t="shared" si="1"/>
        <v/>
      </c>
      <c r="D20" s="125" t="str">
        <f t="shared" si="2"/>
        <v/>
      </c>
      <c r="E20" s="125" t="str">
        <f t="shared" si="3"/>
        <v/>
      </c>
      <c r="F20" s="125" t="str">
        <f t="shared" si="4"/>
        <v/>
      </c>
      <c r="G20" s="125" t="str">
        <f t="shared" si="5"/>
        <v/>
      </c>
      <c r="H20" s="125" t="str">
        <f t="shared" si="6"/>
        <v/>
      </c>
      <c r="I20" s="125" t="str">
        <f t="shared" si="7"/>
        <v/>
      </c>
      <c r="J20" s="125" t="str">
        <f t="shared" si="8"/>
        <v/>
      </c>
      <c r="M20" s="125"/>
      <c r="N20" s="125"/>
      <c r="O20" s="125"/>
      <c r="P20" s="125"/>
      <c r="Q20" s="125"/>
      <c r="R20" s="125"/>
      <c r="S20" s="125"/>
      <c r="T20" s="125"/>
    </row>
    <row r="21" spans="1:20" ht="11.25" customHeight="1" x14ac:dyDescent="0.15">
      <c r="A21" s="170">
        <v>15</v>
      </c>
      <c r="B21" s="208">
        <f t="shared" si="9"/>
        <v>43511</v>
      </c>
      <c r="C21" s="125" t="str">
        <f t="shared" si="1"/>
        <v/>
      </c>
      <c r="D21" s="125" t="str">
        <f t="shared" si="2"/>
        <v/>
      </c>
      <c r="E21" s="125" t="str">
        <f t="shared" si="3"/>
        <v/>
      </c>
      <c r="F21" s="125" t="str">
        <f t="shared" si="4"/>
        <v/>
      </c>
      <c r="G21" s="125" t="str">
        <f t="shared" si="5"/>
        <v/>
      </c>
      <c r="H21" s="125" t="str">
        <f t="shared" si="6"/>
        <v/>
      </c>
      <c r="I21" s="125" t="str">
        <f t="shared" si="7"/>
        <v/>
      </c>
      <c r="J21" s="125" t="str">
        <f t="shared" si="8"/>
        <v/>
      </c>
      <c r="M21" s="125"/>
      <c r="N21" s="125"/>
      <c r="O21" s="125"/>
      <c r="P21" s="125"/>
      <c r="Q21" s="125"/>
      <c r="R21" s="125"/>
      <c r="S21" s="125"/>
      <c r="T21" s="125"/>
    </row>
    <row r="22" spans="1:20" ht="11.25" customHeight="1" x14ac:dyDescent="0.15">
      <c r="A22" s="170">
        <v>16</v>
      </c>
      <c r="B22" s="208">
        <f t="shared" si="9"/>
        <v>43512</v>
      </c>
      <c r="C22" s="125" t="str">
        <f t="shared" si="1"/>
        <v/>
      </c>
      <c r="D22" s="125" t="str">
        <f t="shared" si="2"/>
        <v/>
      </c>
      <c r="E22" s="125" t="str">
        <f t="shared" si="3"/>
        <v/>
      </c>
      <c r="F22" s="125" t="str">
        <f t="shared" si="4"/>
        <v/>
      </c>
      <c r="G22" s="125" t="str">
        <f t="shared" si="5"/>
        <v/>
      </c>
      <c r="H22" s="125" t="str">
        <f t="shared" si="6"/>
        <v/>
      </c>
      <c r="I22" s="125" t="str">
        <f t="shared" si="7"/>
        <v/>
      </c>
      <c r="J22" s="125" t="str">
        <f t="shared" si="8"/>
        <v/>
      </c>
      <c r="M22" s="125"/>
      <c r="N22" s="125"/>
      <c r="O22" s="125"/>
      <c r="P22" s="125"/>
      <c r="Q22" s="125"/>
      <c r="R22" s="125"/>
      <c r="S22" s="125"/>
      <c r="T22" s="125"/>
    </row>
    <row r="23" spans="1:20" ht="11.25" customHeight="1" x14ac:dyDescent="0.15">
      <c r="A23" s="170">
        <v>17</v>
      </c>
      <c r="B23" s="208">
        <f t="shared" si="9"/>
        <v>43513</v>
      </c>
      <c r="C23" s="125" t="str">
        <f t="shared" si="1"/>
        <v/>
      </c>
      <c r="D23" s="125" t="str">
        <f t="shared" si="2"/>
        <v/>
      </c>
      <c r="E23" s="125" t="str">
        <f t="shared" si="3"/>
        <v/>
      </c>
      <c r="F23" s="125" t="str">
        <f t="shared" si="4"/>
        <v/>
      </c>
      <c r="G23" s="125" t="str">
        <f t="shared" si="5"/>
        <v/>
      </c>
      <c r="H23" s="125" t="str">
        <f t="shared" si="6"/>
        <v/>
      </c>
      <c r="I23" s="125" t="str">
        <f t="shared" si="7"/>
        <v/>
      </c>
      <c r="J23" s="125" t="str">
        <f t="shared" si="8"/>
        <v/>
      </c>
      <c r="M23" s="125"/>
      <c r="N23" s="125"/>
      <c r="O23" s="125"/>
      <c r="P23" s="125"/>
      <c r="Q23" s="125"/>
      <c r="R23" s="125"/>
      <c r="S23" s="125"/>
      <c r="T23" s="125"/>
    </row>
    <row r="24" spans="1:20" ht="11.25" customHeight="1" x14ac:dyDescent="0.15">
      <c r="A24" s="170">
        <v>18</v>
      </c>
      <c r="B24" s="208">
        <f t="shared" si="9"/>
        <v>43514</v>
      </c>
      <c r="C24" s="125" t="str">
        <f t="shared" si="1"/>
        <v/>
      </c>
      <c r="D24" s="125" t="str">
        <f t="shared" si="2"/>
        <v/>
      </c>
      <c r="E24" s="125" t="str">
        <f t="shared" si="3"/>
        <v/>
      </c>
      <c r="F24" s="125" t="str">
        <f t="shared" si="4"/>
        <v/>
      </c>
      <c r="G24" s="125" t="str">
        <f t="shared" si="5"/>
        <v/>
      </c>
      <c r="H24" s="125" t="str">
        <f t="shared" si="6"/>
        <v/>
      </c>
      <c r="I24" s="125" t="str">
        <f t="shared" si="7"/>
        <v/>
      </c>
      <c r="J24" s="125" t="str">
        <f t="shared" si="8"/>
        <v/>
      </c>
      <c r="M24" s="125"/>
      <c r="N24" s="125"/>
      <c r="O24" s="125"/>
      <c r="P24" s="125"/>
      <c r="Q24" s="125"/>
      <c r="R24" s="125"/>
      <c r="S24" s="125"/>
      <c r="T24" s="125"/>
    </row>
    <row r="25" spans="1:20" ht="11.25" customHeight="1" x14ac:dyDescent="0.15">
      <c r="A25" s="170">
        <v>19</v>
      </c>
      <c r="B25" s="208">
        <f t="shared" si="9"/>
        <v>43515</v>
      </c>
      <c r="C25" s="125" t="str">
        <f t="shared" si="1"/>
        <v/>
      </c>
      <c r="D25" s="125" t="str">
        <f t="shared" si="2"/>
        <v/>
      </c>
      <c r="E25" s="125" t="str">
        <f t="shared" si="3"/>
        <v/>
      </c>
      <c r="F25" s="125" t="str">
        <f t="shared" si="4"/>
        <v/>
      </c>
      <c r="G25" s="125" t="str">
        <f t="shared" si="5"/>
        <v/>
      </c>
      <c r="H25" s="125" t="str">
        <f t="shared" si="6"/>
        <v/>
      </c>
      <c r="I25" s="125" t="str">
        <f t="shared" si="7"/>
        <v/>
      </c>
      <c r="J25" s="125" t="str">
        <f t="shared" si="8"/>
        <v/>
      </c>
      <c r="M25" s="125"/>
      <c r="N25" s="125"/>
      <c r="O25" s="125"/>
      <c r="P25" s="125"/>
      <c r="Q25" s="125"/>
      <c r="R25" s="125"/>
      <c r="S25" s="125"/>
      <c r="T25" s="125"/>
    </row>
    <row r="26" spans="1:20" ht="11.25" customHeight="1" x14ac:dyDescent="0.15">
      <c r="A26" s="170">
        <v>20</v>
      </c>
      <c r="B26" s="208">
        <f t="shared" si="9"/>
        <v>43516</v>
      </c>
      <c r="C26" s="125" t="str">
        <f t="shared" si="1"/>
        <v/>
      </c>
      <c r="D26" s="125" t="str">
        <f t="shared" si="2"/>
        <v/>
      </c>
      <c r="E26" s="125" t="str">
        <f t="shared" si="3"/>
        <v/>
      </c>
      <c r="F26" s="125" t="str">
        <f t="shared" si="4"/>
        <v/>
      </c>
      <c r="G26" s="125" t="str">
        <f t="shared" si="5"/>
        <v/>
      </c>
      <c r="H26" s="125" t="str">
        <f t="shared" si="6"/>
        <v/>
      </c>
      <c r="I26" s="125" t="str">
        <f t="shared" si="7"/>
        <v/>
      </c>
      <c r="J26" s="125" t="str">
        <f t="shared" si="8"/>
        <v/>
      </c>
      <c r="M26" s="125"/>
      <c r="N26" s="125"/>
      <c r="O26" s="125"/>
      <c r="P26" s="125"/>
      <c r="Q26" s="125"/>
      <c r="R26" s="125"/>
      <c r="S26" s="125"/>
      <c r="T26" s="125"/>
    </row>
    <row r="27" spans="1:20" ht="11.25" customHeight="1" x14ac:dyDescent="0.15">
      <c r="A27" s="170">
        <v>21</v>
      </c>
      <c r="B27" s="208">
        <f t="shared" si="9"/>
        <v>43517</v>
      </c>
      <c r="C27" s="125" t="str">
        <f t="shared" si="1"/>
        <v/>
      </c>
      <c r="D27" s="125" t="str">
        <f t="shared" si="2"/>
        <v/>
      </c>
      <c r="E27" s="125" t="str">
        <f t="shared" si="3"/>
        <v/>
      </c>
      <c r="F27" s="125" t="str">
        <f t="shared" si="4"/>
        <v/>
      </c>
      <c r="G27" s="125" t="str">
        <f t="shared" si="5"/>
        <v/>
      </c>
      <c r="H27" s="125" t="str">
        <f t="shared" si="6"/>
        <v/>
      </c>
      <c r="I27" s="125" t="str">
        <f t="shared" si="7"/>
        <v/>
      </c>
      <c r="J27" s="125" t="str">
        <f t="shared" si="8"/>
        <v/>
      </c>
      <c r="M27" s="125"/>
      <c r="N27" s="125"/>
      <c r="O27" s="125"/>
      <c r="P27" s="125"/>
      <c r="Q27" s="125"/>
      <c r="R27" s="125"/>
      <c r="S27" s="125"/>
      <c r="T27" s="125"/>
    </row>
    <row r="28" spans="1:20" ht="11.25" customHeight="1" x14ac:dyDescent="0.15">
      <c r="A28" s="170">
        <v>22</v>
      </c>
      <c r="B28" s="208">
        <f t="shared" si="9"/>
        <v>43518</v>
      </c>
      <c r="C28" s="125" t="str">
        <f t="shared" si="1"/>
        <v/>
      </c>
      <c r="D28" s="125" t="str">
        <f t="shared" si="2"/>
        <v/>
      </c>
      <c r="E28" s="125" t="str">
        <f t="shared" si="3"/>
        <v/>
      </c>
      <c r="F28" s="125" t="str">
        <f t="shared" si="4"/>
        <v/>
      </c>
      <c r="G28" s="125" t="str">
        <f t="shared" si="5"/>
        <v/>
      </c>
      <c r="H28" s="125" t="str">
        <f t="shared" si="6"/>
        <v/>
      </c>
      <c r="I28" s="125" t="str">
        <f t="shared" si="7"/>
        <v/>
      </c>
      <c r="J28" s="125" t="str">
        <f t="shared" si="8"/>
        <v/>
      </c>
      <c r="M28" s="125"/>
      <c r="N28" s="125"/>
      <c r="O28" s="125"/>
      <c r="P28" s="125"/>
      <c r="Q28" s="125"/>
      <c r="R28" s="125"/>
      <c r="S28" s="125"/>
      <c r="T28" s="125"/>
    </row>
    <row r="29" spans="1:20" ht="11.25" customHeight="1" x14ac:dyDescent="0.15">
      <c r="A29" s="170">
        <v>23</v>
      </c>
      <c r="B29" s="208">
        <f t="shared" si="9"/>
        <v>43519</v>
      </c>
      <c r="C29" s="125" t="str">
        <f t="shared" si="1"/>
        <v/>
      </c>
      <c r="D29" s="125" t="str">
        <f t="shared" si="2"/>
        <v/>
      </c>
      <c r="E29" s="125" t="str">
        <f t="shared" si="3"/>
        <v/>
      </c>
      <c r="F29" s="125" t="str">
        <f t="shared" si="4"/>
        <v/>
      </c>
      <c r="G29" s="125" t="str">
        <f t="shared" si="5"/>
        <v/>
      </c>
      <c r="H29" s="125" t="str">
        <f t="shared" si="6"/>
        <v/>
      </c>
      <c r="I29" s="125" t="str">
        <f t="shared" si="7"/>
        <v/>
      </c>
      <c r="J29" s="125" t="str">
        <f t="shared" si="8"/>
        <v/>
      </c>
      <c r="M29" s="125"/>
      <c r="N29" s="125"/>
      <c r="O29" s="125"/>
      <c r="P29" s="125"/>
      <c r="Q29" s="125"/>
      <c r="R29" s="125"/>
      <c r="S29" s="125"/>
      <c r="T29" s="125"/>
    </row>
    <row r="30" spans="1:20" ht="11.25" customHeight="1" x14ac:dyDescent="0.15">
      <c r="A30" s="170">
        <v>24</v>
      </c>
      <c r="B30" s="208">
        <f t="shared" si="9"/>
        <v>43520</v>
      </c>
      <c r="C30" s="125" t="str">
        <f t="shared" si="1"/>
        <v/>
      </c>
      <c r="D30" s="125" t="str">
        <f t="shared" si="2"/>
        <v/>
      </c>
      <c r="E30" s="125" t="str">
        <f t="shared" si="3"/>
        <v/>
      </c>
      <c r="F30" s="125" t="str">
        <f t="shared" si="4"/>
        <v/>
      </c>
      <c r="G30" s="125" t="str">
        <f t="shared" si="5"/>
        <v/>
      </c>
      <c r="H30" s="125" t="str">
        <f t="shared" si="6"/>
        <v/>
      </c>
      <c r="I30" s="125" t="str">
        <f t="shared" si="7"/>
        <v/>
      </c>
      <c r="J30" s="125" t="str">
        <f t="shared" si="8"/>
        <v/>
      </c>
      <c r="M30" s="125"/>
      <c r="N30" s="125"/>
      <c r="O30" s="125"/>
      <c r="P30" s="125"/>
      <c r="Q30" s="125"/>
      <c r="R30" s="125"/>
      <c r="S30" s="125"/>
      <c r="T30" s="125"/>
    </row>
    <row r="31" spans="1:20" ht="11.25" customHeight="1" x14ac:dyDescent="0.15">
      <c r="A31" s="170">
        <v>25</v>
      </c>
      <c r="B31" s="208">
        <f t="shared" si="9"/>
        <v>43521</v>
      </c>
      <c r="C31" s="125" t="str">
        <f t="shared" si="1"/>
        <v/>
      </c>
      <c r="D31" s="125" t="str">
        <f t="shared" si="2"/>
        <v/>
      </c>
      <c r="E31" s="125" t="str">
        <f t="shared" si="3"/>
        <v/>
      </c>
      <c r="F31" s="125" t="str">
        <f t="shared" si="4"/>
        <v/>
      </c>
      <c r="G31" s="125" t="str">
        <f t="shared" si="5"/>
        <v/>
      </c>
      <c r="H31" s="125" t="str">
        <f t="shared" si="6"/>
        <v/>
      </c>
      <c r="I31" s="125" t="str">
        <f t="shared" si="7"/>
        <v/>
      </c>
      <c r="J31" s="125" t="str">
        <f t="shared" si="8"/>
        <v/>
      </c>
      <c r="M31" s="125"/>
      <c r="N31" s="125"/>
      <c r="O31" s="125"/>
      <c r="P31" s="125"/>
      <c r="Q31" s="125"/>
      <c r="R31" s="125"/>
      <c r="S31" s="125"/>
      <c r="T31" s="125"/>
    </row>
    <row r="32" spans="1:20" ht="11.25" customHeight="1" x14ac:dyDescent="0.15">
      <c r="A32" s="170">
        <v>26</v>
      </c>
      <c r="B32" s="208">
        <f t="shared" si="9"/>
        <v>43522</v>
      </c>
      <c r="C32" s="125" t="str">
        <f t="shared" si="1"/>
        <v/>
      </c>
      <c r="D32" s="125" t="str">
        <f t="shared" si="2"/>
        <v/>
      </c>
      <c r="E32" s="125" t="str">
        <f t="shared" si="3"/>
        <v/>
      </c>
      <c r="F32" s="125" t="str">
        <f t="shared" si="4"/>
        <v/>
      </c>
      <c r="G32" s="125" t="str">
        <f t="shared" si="5"/>
        <v/>
      </c>
      <c r="H32" s="125" t="str">
        <f t="shared" si="6"/>
        <v/>
      </c>
      <c r="I32" s="125" t="str">
        <f t="shared" si="7"/>
        <v/>
      </c>
      <c r="J32" s="125" t="str">
        <f t="shared" si="8"/>
        <v/>
      </c>
      <c r="M32" s="125"/>
      <c r="N32" s="125"/>
      <c r="O32" s="125"/>
      <c r="P32" s="125"/>
      <c r="Q32" s="125"/>
      <c r="R32" s="125"/>
      <c r="S32" s="125"/>
      <c r="T32" s="125"/>
    </row>
    <row r="33" spans="1:20" ht="11.25" customHeight="1" x14ac:dyDescent="0.15">
      <c r="A33" s="170">
        <v>27</v>
      </c>
      <c r="B33" s="208">
        <f t="shared" si="9"/>
        <v>43523</v>
      </c>
      <c r="C33" s="125" t="str">
        <f t="shared" si="1"/>
        <v/>
      </c>
      <c r="D33" s="125" t="str">
        <f t="shared" si="2"/>
        <v/>
      </c>
      <c r="E33" s="125" t="str">
        <f t="shared" si="3"/>
        <v/>
      </c>
      <c r="F33" s="125" t="str">
        <f t="shared" si="4"/>
        <v/>
      </c>
      <c r="G33" s="125" t="str">
        <f t="shared" si="5"/>
        <v/>
      </c>
      <c r="H33" s="125" t="str">
        <f t="shared" si="6"/>
        <v/>
      </c>
      <c r="I33" s="125" t="str">
        <f t="shared" si="7"/>
        <v/>
      </c>
      <c r="J33" s="125" t="str">
        <f t="shared" si="8"/>
        <v/>
      </c>
      <c r="M33" s="125"/>
      <c r="N33" s="125"/>
      <c r="O33" s="125"/>
      <c r="P33" s="125"/>
      <c r="Q33" s="125"/>
      <c r="R33" s="125"/>
      <c r="S33" s="125"/>
      <c r="T33" s="125"/>
    </row>
    <row r="34" spans="1:20" ht="11.25" customHeight="1" x14ac:dyDescent="0.15">
      <c r="A34" s="170">
        <v>28</v>
      </c>
      <c r="B34" s="208">
        <f t="shared" si="9"/>
        <v>43524</v>
      </c>
      <c r="C34" s="125" t="str">
        <f t="shared" si="1"/>
        <v/>
      </c>
      <c r="D34" s="125" t="str">
        <f t="shared" si="2"/>
        <v/>
      </c>
      <c r="E34" s="125" t="str">
        <f t="shared" si="3"/>
        <v/>
      </c>
      <c r="F34" s="125" t="str">
        <f t="shared" si="4"/>
        <v/>
      </c>
      <c r="G34" s="125" t="str">
        <f t="shared" si="5"/>
        <v/>
      </c>
      <c r="H34" s="125" t="str">
        <f t="shared" si="6"/>
        <v/>
      </c>
      <c r="I34" s="125" t="str">
        <f t="shared" si="7"/>
        <v/>
      </c>
      <c r="J34" s="125" t="str">
        <f t="shared" si="8"/>
        <v/>
      </c>
      <c r="M34" s="125"/>
      <c r="N34" s="125"/>
      <c r="O34" s="125"/>
      <c r="P34" s="125"/>
      <c r="Q34" s="125"/>
      <c r="R34" s="125"/>
      <c r="S34" s="125"/>
      <c r="T34" s="125"/>
    </row>
    <row r="35" spans="1:20" ht="11.25" customHeight="1" x14ac:dyDescent="0.15">
      <c r="A35" s="170">
        <v>29</v>
      </c>
      <c r="B35" s="208">
        <f t="shared" si="9"/>
        <v>43525</v>
      </c>
      <c r="C35" s="125" t="str">
        <f t="shared" si="1"/>
        <v/>
      </c>
      <c r="D35" s="125" t="str">
        <f t="shared" si="2"/>
        <v/>
      </c>
      <c r="E35" s="125" t="str">
        <f t="shared" si="3"/>
        <v/>
      </c>
      <c r="F35" s="125" t="str">
        <f t="shared" si="4"/>
        <v/>
      </c>
      <c r="G35" s="125" t="str">
        <f t="shared" si="5"/>
        <v/>
      </c>
      <c r="H35" s="125" t="str">
        <f t="shared" si="6"/>
        <v/>
      </c>
      <c r="I35" s="125" t="str">
        <f t="shared" si="7"/>
        <v/>
      </c>
      <c r="J35" s="125" t="str">
        <f t="shared" si="8"/>
        <v/>
      </c>
      <c r="M35" s="125"/>
      <c r="N35" s="125"/>
      <c r="O35" s="125"/>
      <c r="P35" s="125"/>
      <c r="Q35" s="125"/>
      <c r="R35" s="125"/>
      <c r="S35" s="125"/>
      <c r="T35" s="125"/>
    </row>
    <row r="36" spans="1:20" ht="11.25" customHeight="1" x14ac:dyDescent="0.15">
      <c r="A36" s="170">
        <v>30</v>
      </c>
      <c r="B36" s="208">
        <f t="shared" si="9"/>
        <v>43526</v>
      </c>
      <c r="C36" s="125" t="str">
        <f t="shared" si="1"/>
        <v/>
      </c>
      <c r="D36" s="125" t="str">
        <f t="shared" si="2"/>
        <v/>
      </c>
      <c r="E36" s="125" t="str">
        <f t="shared" si="3"/>
        <v/>
      </c>
      <c r="F36" s="125" t="str">
        <f t="shared" si="4"/>
        <v/>
      </c>
      <c r="G36" s="125" t="str">
        <f t="shared" si="5"/>
        <v/>
      </c>
      <c r="H36" s="125" t="str">
        <f t="shared" si="6"/>
        <v/>
      </c>
      <c r="I36" s="125" t="str">
        <f t="shared" si="7"/>
        <v/>
      </c>
      <c r="J36" s="125" t="str">
        <f t="shared" si="8"/>
        <v/>
      </c>
      <c r="M36" s="125"/>
      <c r="N36" s="125"/>
      <c r="O36" s="125"/>
      <c r="P36" s="125"/>
      <c r="Q36" s="125"/>
      <c r="R36" s="125"/>
      <c r="S36" s="125"/>
      <c r="T36" s="125"/>
    </row>
    <row r="37" spans="1:20" ht="11.25" customHeight="1" thickBot="1" x14ac:dyDescent="0.2">
      <c r="A37" s="171">
        <v>31</v>
      </c>
      <c r="B37" s="208">
        <f t="shared" si="9"/>
        <v>43527</v>
      </c>
      <c r="C37" s="134" t="str">
        <f t="shared" si="1"/>
        <v/>
      </c>
      <c r="D37" s="134" t="str">
        <f t="shared" si="2"/>
        <v/>
      </c>
      <c r="E37" s="134" t="str">
        <f t="shared" si="3"/>
        <v/>
      </c>
      <c r="F37" s="134" t="str">
        <f t="shared" si="4"/>
        <v/>
      </c>
      <c r="G37" s="134" t="str">
        <f t="shared" si="5"/>
        <v/>
      </c>
      <c r="H37" s="134" t="str">
        <f t="shared" si="6"/>
        <v/>
      </c>
      <c r="I37" s="134" t="str">
        <f t="shared" si="7"/>
        <v/>
      </c>
      <c r="J37" s="134" t="str">
        <f t="shared" si="8"/>
        <v/>
      </c>
      <c r="M37" s="125"/>
      <c r="N37" s="125"/>
      <c r="O37" s="125"/>
      <c r="P37" s="125"/>
      <c r="Q37" s="125"/>
      <c r="R37" s="125"/>
      <c r="S37" s="125"/>
      <c r="T37" s="125"/>
    </row>
    <row r="38" spans="1:20" ht="11.25" customHeight="1" thickTop="1" x14ac:dyDescent="0.15">
      <c r="A38" s="249" t="s">
        <v>23</v>
      </c>
      <c r="B38" s="250"/>
      <c r="C38" s="158" t="str">
        <f t="shared" si="1"/>
        <v/>
      </c>
      <c r="D38" s="158" t="str">
        <f t="shared" si="2"/>
        <v/>
      </c>
      <c r="E38" s="158" t="str">
        <f t="shared" si="3"/>
        <v/>
      </c>
      <c r="F38" s="158" t="str">
        <f t="shared" si="4"/>
        <v/>
      </c>
      <c r="G38" s="158" t="str">
        <f t="shared" si="5"/>
        <v/>
      </c>
      <c r="H38" s="158" t="str">
        <f t="shared" si="6"/>
        <v/>
      </c>
      <c r="I38" s="158" t="str">
        <f t="shared" si="7"/>
        <v/>
      </c>
      <c r="J38" s="158" t="str">
        <f t="shared" si="8"/>
        <v/>
      </c>
      <c r="M38" s="201" t="str">
        <f t="shared" ref="M38" si="10">IF(COUNT(M7:M37)=0,"",SUM(M7:M37))</f>
        <v/>
      </c>
      <c r="N38" s="201" t="str">
        <f t="shared" ref="N38:T38" si="11">IF(COUNT(N7:N37)=0,"",SUM(N7:N37))</f>
        <v/>
      </c>
      <c r="O38" s="201" t="str">
        <f t="shared" si="11"/>
        <v/>
      </c>
      <c r="P38" s="201" t="str">
        <f t="shared" si="11"/>
        <v/>
      </c>
      <c r="Q38" s="201" t="str">
        <f t="shared" si="11"/>
        <v/>
      </c>
      <c r="R38" s="201" t="str">
        <f t="shared" si="11"/>
        <v/>
      </c>
      <c r="S38" s="201" t="str">
        <f t="shared" si="11"/>
        <v/>
      </c>
      <c r="T38" s="201" t="str">
        <f t="shared" si="11"/>
        <v/>
      </c>
    </row>
    <row r="39" spans="1:20" ht="11.25" customHeight="1" x14ac:dyDescent="0.15">
      <c r="A39" s="253" t="s">
        <v>24</v>
      </c>
      <c r="B39" s="257"/>
      <c r="C39" s="125" t="str">
        <f t="shared" si="1"/>
        <v/>
      </c>
      <c r="D39" s="125" t="str">
        <f t="shared" si="2"/>
        <v/>
      </c>
      <c r="E39" s="125" t="str">
        <f t="shared" si="3"/>
        <v/>
      </c>
      <c r="F39" s="125" t="str">
        <f t="shared" si="4"/>
        <v/>
      </c>
      <c r="G39" s="125" t="str">
        <f t="shared" si="5"/>
        <v/>
      </c>
      <c r="H39" s="125" t="str">
        <f t="shared" si="6"/>
        <v/>
      </c>
      <c r="I39" s="125" t="str">
        <f t="shared" si="7"/>
        <v/>
      </c>
      <c r="J39" s="125" t="str">
        <f t="shared" si="8"/>
        <v/>
      </c>
      <c r="M39" s="201" t="str">
        <f t="shared" ref="M39" si="12">IF(COUNT(M7:M37)=0,"",AVERAGE(M7:M37))</f>
        <v/>
      </c>
      <c r="N39" s="201" t="str">
        <f t="shared" ref="N39:T39" si="13">IF(COUNT(N7:N37)=0,"",AVERAGE(N7:N37))</f>
        <v/>
      </c>
      <c r="O39" s="201" t="str">
        <f t="shared" si="13"/>
        <v/>
      </c>
      <c r="P39" s="201" t="str">
        <f t="shared" si="13"/>
        <v/>
      </c>
      <c r="Q39" s="201" t="str">
        <f t="shared" si="13"/>
        <v/>
      </c>
      <c r="R39" s="201" t="str">
        <f t="shared" si="13"/>
        <v/>
      </c>
      <c r="S39" s="201" t="str">
        <f t="shared" si="13"/>
        <v/>
      </c>
      <c r="T39" s="201" t="str">
        <f t="shared" si="13"/>
        <v/>
      </c>
    </row>
    <row r="40" spans="1:20" ht="11.25" customHeight="1" x14ac:dyDescent="0.15">
      <c r="A40" s="253" t="s">
        <v>25</v>
      </c>
      <c r="B40" s="257"/>
      <c r="C40" s="125" t="str">
        <f t="shared" si="1"/>
        <v/>
      </c>
      <c r="D40" s="125" t="str">
        <f t="shared" si="2"/>
        <v/>
      </c>
      <c r="E40" s="125" t="str">
        <f t="shared" si="3"/>
        <v/>
      </c>
      <c r="F40" s="125" t="str">
        <f t="shared" si="4"/>
        <v/>
      </c>
      <c r="G40" s="125" t="str">
        <f t="shared" si="5"/>
        <v/>
      </c>
      <c r="H40" s="125" t="str">
        <f t="shared" si="6"/>
        <v/>
      </c>
      <c r="I40" s="125" t="str">
        <f t="shared" si="7"/>
        <v/>
      </c>
      <c r="J40" s="125" t="str">
        <f t="shared" si="8"/>
        <v/>
      </c>
      <c r="M40" s="201" t="str">
        <f t="shared" ref="M40" si="14">IF(COUNT(M7:M37)=0,"",MAX(M7:M37))</f>
        <v/>
      </c>
      <c r="N40" s="201" t="str">
        <f t="shared" ref="N40:T40" si="15">IF(COUNT(N7:N37)=0,"",MAX(N7:N37))</f>
        <v/>
      </c>
      <c r="O40" s="201" t="str">
        <f t="shared" si="15"/>
        <v/>
      </c>
      <c r="P40" s="201" t="str">
        <f t="shared" si="15"/>
        <v/>
      </c>
      <c r="Q40" s="201" t="str">
        <f t="shared" si="15"/>
        <v/>
      </c>
      <c r="R40" s="201" t="str">
        <f t="shared" si="15"/>
        <v/>
      </c>
      <c r="S40" s="201" t="str">
        <f t="shared" si="15"/>
        <v/>
      </c>
      <c r="T40" s="201" t="str">
        <f t="shared" si="15"/>
        <v/>
      </c>
    </row>
    <row r="41" spans="1:20" ht="11.25" customHeight="1" x14ac:dyDescent="0.15">
      <c r="A41" s="253" t="s">
        <v>26</v>
      </c>
      <c r="B41" s="257"/>
      <c r="C41" s="125" t="str">
        <f t="shared" si="1"/>
        <v/>
      </c>
      <c r="D41" s="125" t="str">
        <f t="shared" si="2"/>
        <v/>
      </c>
      <c r="E41" s="125" t="str">
        <f t="shared" si="3"/>
        <v/>
      </c>
      <c r="F41" s="125" t="str">
        <f t="shared" si="4"/>
        <v/>
      </c>
      <c r="G41" s="125" t="str">
        <f t="shared" si="5"/>
        <v/>
      </c>
      <c r="H41" s="125" t="str">
        <f t="shared" si="6"/>
        <v/>
      </c>
      <c r="I41" s="125" t="str">
        <f t="shared" si="7"/>
        <v/>
      </c>
      <c r="J41" s="125" t="str">
        <f t="shared" si="8"/>
        <v/>
      </c>
      <c r="M41" s="201" t="str">
        <f t="shared" ref="M41" si="16">IF(COUNT(M7:M37)=0,"",MIN(M7:M37))</f>
        <v/>
      </c>
      <c r="N41" s="201" t="str">
        <f t="shared" ref="N41:T41" si="17">IF(COUNT(N7:N37)=0,"",MIN(N7:N37))</f>
        <v/>
      </c>
      <c r="O41" s="201" t="str">
        <f t="shared" si="17"/>
        <v/>
      </c>
      <c r="P41" s="201" t="str">
        <f t="shared" si="17"/>
        <v/>
      </c>
      <c r="Q41" s="201" t="str">
        <f t="shared" si="17"/>
        <v/>
      </c>
      <c r="R41" s="201" t="str">
        <f t="shared" si="17"/>
        <v/>
      </c>
      <c r="S41" s="201" t="str">
        <f t="shared" si="17"/>
        <v/>
      </c>
      <c r="T41" s="201" t="str">
        <f t="shared" si="17"/>
        <v/>
      </c>
    </row>
    <row r="42" spans="1:20" ht="11.25" customHeight="1" x14ac:dyDescent="0.15">
      <c r="A42" s="253" t="s">
        <v>27</v>
      </c>
      <c r="B42" s="257"/>
      <c r="C42" s="125" t="str">
        <f t="shared" si="1"/>
        <v/>
      </c>
      <c r="D42" s="125" t="str">
        <f t="shared" si="2"/>
        <v/>
      </c>
      <c r="E42" s="125" t="str">
        <f t="shared" si="3"/>
        <v/>
      </c>
      <c r="F42" s="125" t="str">
        <f t="shared" si="4"/>
        <v/>
      </c>
      <c r="G42" s="125" t="str">
        <f t="shared" si="5"/>
        <v/>
      </c>
      <c r="H42" s="125" t="str">
        <f t="shared" si="6"/>
        <v/>
      </c>
      <c r="I42" s="125" t="str">
        <f t="shared" si="7"/>
        <v/>
      </c>
      <c r="J42" s="125" t="str">
        <f t="shared" si="8"/>
        <v/>
      </c>
      <c r="M42" s="125"/>
      <c r="N42" s="125"/>
      <c r="O42" s="125"/>
      <c r="P42" s="125"/>
      <c r="Q42" s="125"/>
      <c r="R42" s="125"/>
      <c r="S42" s="125"/>
      <c r="T42" s="125"/>
    </row>
  </sheetData>
  <mergeCells count="13">
    <mergeCell ref="A38:B38"/>
    <mergeCell ref="A39:B39"/>
    <mergeCell ref="A40:B40"/>
    <mergeCell ref="A41:B41"/>
    <mergeCell ref="A42:B42"/>
    <mergeCell ref="M2:P2"/>
    <mergeCell ref="Q2:T2"/>
    <mergeCell ref="A5:B5"/>
    <mergeCell ref="A6:B6"/>
    <mergeCell ref="A2:A3"/>
    <mergeCell ref="B2:B3"/>
    <mergeCell ref="C2:F2"/>
    <mergeCell ref="G2:J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2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94" customWidth="1"/>
    <col min="3" max="3" width="6.375" style="94" customWidth="1"/>
    <col min="4" max="4" width="3.5" style="94" customWidth="1"/>
    <col min="5" max="6" width="6.375" style="94" customWidth="1"/>
    <col min="7" max="7" width="3.5" style="94" customWidth="1"/>
    <col min="8" max="8" width="6.375" style="94" customWidth="1"/>
    <col min="9" max="9" width="4.125" style="94" customWidth="1"/>
    <col min="10" max="10" width="5.125" style="94" customWidth="1"/>
    <col min="11" max="13" width="6.375" style="94" customWidth="1"/>
    <col min="14" max="14" width="3.5" style="94" customWidth="1"/>
    <col min="15" max="16" width="6.375" style="94" customWidth="1"/>
    <col min="17" max="17" width="3.5" style="94" customWidth="1"/>
    <col min="18" max="18" width="6.375" style="94" customWidth="1"/>
    <col min="19" max="19" width="4.125" style="94" customWidth="1"/>
    <col min="20" max="20" width="5.125" style="94" customWidth="1"/>
    <col min="21" max="22" width="6.375" style="94" customWidth="1"/>
    <col min="23" max="23" width="26" style="94" customWidth="1"/>
    <col min="24" max="44" width="4.625" style="94" customWidth="1"/>
    <col min="45" max="16384" width="9" style="94"/>
  </cols>
  <sheetData>
    <row r="1" spans="1:53" s="92" customFormat="1" ht="23.25" customHeight="1" x14ac:dyDescent="0.15">
      <c r="A1" s="146" t="str">
        <f>"汚泥処理月報3-"&amp;AD1&amp;"　"&amp;Z1&amp;"年"&amp;AB1&amp;"月分"</f>
        <v>汚泥処理月報3-1　2019年2月分</v>
      </c>
      <c r="C1" s="147"/>
      <c r="E1" s="147"/>
      <c r="F1" s="147"/>
      <c r="H1" s="147"/>
      <c r="J1" s="147"/>
      <c r="K1" s="147"/>
      <c r="L1" s="147"/>
      <c r="M1" s="147"/>
      <c r="O1" s="147"/>
      <c r="P1" s="147"/>
      <c r="R1" s="147"/>
      <c r="T1" s="147"/>
      <c r="U1" s="147"/>
      <c r="V1" s="147"/>
      <c r="W1" s="149"/>
      <c r="Y1" s="198" t="s">
        <v>290</v>
      </c>
      <c r="Z1" s="196">
        <v>2019</v>
      </c>
      <c r="AA1" s="112" t="s">
        <v>289</v>
      </c>
      <c r="AB1" s="197">
        <v>2</v>
      </c>
      <c r="AC1" s="214" t="s">
        <v>291</v>
      </c>
      <c r="AD1" s="214">
        <v>1</v>
      </c>
    </row>
    <row r="2" spans="1:53" s="92" customFormat="1" ht="12" customHeight="1" x14ac:dyDescent="0.15">
      <c r="A2" s="270" t="s">
        <v>21</v>
      </c>
      <c r="B2" s="270" t="s">
        <v>22</v>
      </c>
      <c r="C2" s="253" t="str">
        <f>IF(Y2="","",Y2)</f>
        <v/>
      </c>
      <c r="D2" s="256"/>
      <c r="E2" s="256"/>
      <c r="F2" s="256"/>
      <c r="G2" s="256"/>
      <c r="H2" s="256"/>
      <c r="I2" s="256"/>
      <c r="J2" s="256"/>
      <c r="K2" s="256"/>
      <c r="L2" s="256"/>
      <c r="M2" s="253" t="str">
        <f>IF(AI2="","",AI2)</f>
        <v/>
      </c>
      <c r="N2" s="256"/>
      <c r="O2" s="256"/>
      <c r="P2" s="256"/>
      <c r="Q2" s="256"/>
      <c r="R2" s="256"/>
      <c r="S2" s="256"/>
      <c r="T2" s="256"/>
      <c r="U2" s="256"/>
      <c r="V2" s="257"/>
      <c r="Y2" s="253"/>
      <c r="Z2" s="256"/>
      <c r="AA2" s="256"/>
      <c r="AB2" s="256"/>
      <c r="AC2" s="256"/>
      <c r="AD2" s="256"/>
      <c r="AE2" s="256"/>
      <c r="AF2" s="256"/>
      <c r="AG2" s="256"/>
      <c r="AH2" s="256"/>
      <c r="AI2" s="253"/>
      <c r="AJ2" s="256"/>
      <c r="AK2" s="256"/>
      <c r="AL2" s="256"/>
      <c r="AM2" s="256"/>
      <c r="AN2" s="256"/>
      <c r="AO2" s="256"/>
      <c r="AP2" s="256"/>
      <c r="AQ2" s="256"/>
      <c r="AR2" s="257"/>
    </row>
    <row r="3" spans="1:53" s="151" customFormat="1" ht="48" customHeight="1" x14ac:dyDescent="0.15">
      <c r="A3" s="271"/>
      <c r="B3" s="271"/>
      <c r="C3" s="179" t="s">
        <v>232</v>
      </c>
      <c r="D3" s="179" t="s">
        <v>231</v>
      </c>
      <c r="E3" s="179" t="s">
        <v>233</v>
      </c>
      <c r="F3" s="179" t="s">
        <v>234</v>
      </c>
      <c r="G3" s="179" t="s">
        <v>39</v>
      </c>
      <c r="H3" s="179" t="s">
        <v>235</v>
      </c>
      <c r="I3" s="179" t="s">
        <v>236</v>
      </c>
      <c r="J3" s="179" t="s">
        <v>7</v>
      </c>
      <c r="K3" s="179" t="s">
        <v>292</v>
      </c>
      <c r="L3" s="179" t="s">
        <v>293</v>
      </c>
      <c r="M3" s="179" t="s">
        <v>232</v>
      </c>
      <c r="N3" s="179" t="s">
        <v>231</v>
      </c>
      <c r="O3" s="179" t="s">
        <v>233</v>
      </c>
      <c r="P3" s="179" t="s">
        <v>234</v>
      </c>
      <c r="Q3" s="179" t="s">
        <v>39</v>
      </c>
      <c r="R3" s="179" t="s">
        <v>235</v>
      </c>
      <c r="S3" s="179" t="s">
        <v>236</v>
      </c>
      <c r="T3" s="179" t="s">
        <v>7</v>
      </c>
      <c r="U3" s="179" t="s">
        <v>292</v>
      </c>
      <c r="V3" s="179" t="s">
        <v>293</v>
      </c>
      <c r="Y3" s="179" t="s">
        <v>232</v>
      </c>
      <c r="Z3" s="179" t="s">
        <v>231</v>
      </c>
      <c r="AA3" s="179" t="s">
        <v>233</v>
      </c>
      <c r="AB3" s="179" t="s">
        <v>234</v>
      </c>
      <c r="AC3" s="179" t="s">
        <v>39</v>
      </c>
      <c r="AD3" s="179" t="s">
        <v>235</v>
      </c>
      <c r="AE3" s="179" t="s">
        <v>236</v>
      </c>
      <c r="AF3" s="179" t="s">
        <v>7</v>
      </c>
      <c r="AG3" s="179" t="s">
        <v>237</v>
      </c>
      <c r="AH3" s="179" t="s">
        <v>239</v>
      </c>
      <c r="AI3" s="179" t="s">
        <v>232</v>
      </c>
      <c r="AJ3" s="179" t="s">
        <v>231</v>
      </c>
      <c r="AK3" s="179" t="s">
        <v>233</v>
      </c>
      <c r="AL3" s="179" t="s">
        <v>234</v>
      </c>
      <c r="AM3" s="179" t="s">
        <v>39</v>
      </c>
      <c r="AN3" s="179" t="s">
        <v>235</v>
      </c>
      <c r="AO3" s="179" t="s">
        <v>236</v>
      </c>
      <c r="AP3" s="179" t="s">
        <v>7</v>
      </c>
      <c r="AQ3" s="179" t="s">
        <v>237</v>
      </c>
      <c r="AR3" s="179" t="s">
        <v>239</v>
      </c>
    </row>
    <row r="4" spans="1:53" ht="12" customHeight="1" x14ac:dyDescent="0.15">
      <c r="A4" s="140"/>
      <c r="B4" s="140"/>
      <c r="C4" s="152" t="s">
        <v>102</v>
      </c>
      <c r="D4" s="152" t="s">
        <v>105</v>
      </c>
      <c r="E4" s="152" t="s">
        <v>180</v>
      </c>
      <c r="F4" s="152" t="s">
        <v>299</v>
      </c>
      <c r="G4" s="152" t="s">
        <v>105</v>
      </c>
      <c r="H4" s="152" t="s">
        <v>180</v>
      </c>
      <c r="I4" s="152" t="s">
        <v>105</v>
      </c>
      <c r="J4" s="152" t="s">
        <v>158</v>
      </c>
      <c r="K4" s="152" t="s">
        <v>294</v>
      </c>
      <c r="L4" s="152" t="s">
        <v>295</v>
      </c>
      <c r="M4" s="152" t="s">
        <v>102</v>
      </c>
      <c r="N4" s="152" t="s">
        <v>105</v>
      </c>
      <c r="O4" s="152" t="s">
        <v>180</v>
      </c>
      <c r="P4" s="152" t="s">
        <v>299</v>
      </c>
      <c r="Q4" s="152" t="s">
        <v>105</v>
      </c>
      <c r="R4" s="152" t="s">
        <v>180</v>
      </c>
      <c r="S4" s="152" t="s">
        <v>105</v>
      </c>
      <c r="T4" s="152" t="s">
        <v>158</v>
      </c>
      <c r="U4" s="152" t="s">
        <v>294</v>
      </c>
      <c r="V4" s="152" t="s">
        <v>295</v>
      </c>
      <c r="Y4" s="128" t="s">
        <v>102</v>
      </c>
      <c r="Z4" s="128" t="s">
        <v>105</v>
      </c>
      <c r="AA4" s="128" t="s">
        <v>180</v>
      </c>
      <c r="AB4" s="128" t="s">
        <v>102</v>
      </c>
      <c r="AC4" s="128" t="s">
        <v>105</v>
      </c>
      <c r="AD4" s="128" t="s">
        <v>180</v>
      </c>
      <c r="AE4" s="128" t="s">
        <v>105</v>
      </c>
      <c r="AF4" s="128" t="s">
        <v>158</v>
      </c>
      <c r="AG4" s="128" t="s">
        <v>238</v>
      </c>
      <c r="AH4" s="128" t="s">
        <v>240</v>
      </c>
      <c r="AI4" s="128" t="s">
        <v>102</v>
      </c>
      <c r="AJ4" s="128" t="s">
        <v>105</v>
      </c>
      <c r="AK4" s="128" t="s">
        <v>180</v>
      </c>
      <c r="AL4" s="128" t="s">
        <v>102</v>
      </c>
      <c r="AM4" s="128" t="s">
        <v>105</v>
      </c>
      <c r="AN4" s="128" t="s">
        <v>180</v>
      </c>
      <c r="AO4" s="128" t="s">
        <v>105</v>
      </c>
      <c r="AP4" s="128" t="s">
        <v>158</v>
      </c>
      <c r="AQ4" s="128" t="s">
        <v>238</v>
      </c>
      <c r="AR4" s="128" t="s">
        <v>240</v>
      </c>
    </row>
    <row r="5" spans="1:53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88"/>
      <c r="X5" s="88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175"/>
      <c r="AT5" s="175"/>
      <c r="AU5" s="175"/>
      <c r="AV5" s="175"/>
      <c r="AW5" s="175"/>
      <c r="AX5" s="175"/>
      <c r="AY5" s="175"/>
      <c r="AZ5" s="175"/>
      <c r="BA5" s="153"/>
    </row>
    <row r="6" spans="1:53" ht="11.25" customHeight="1" x14ac:dyDescent="0.15">
      <c r="A6" s="258" t="s">
        <v>284</v>
      </c>
      <c r="B6" s="258"/>
      <c r="C6" s="155">
        <v>1</v>
      </c>
      <c r="D6" s="155">
        <v>1</v>
      </c>
      <c r="E6" s="155">
        <v>0</v>
      </c>
      <c r="F6" s="155">
        <v>1</v>
      </c>
      <c r="G6" s="155">
        <v>2</v>
      </c>
      <c r="H6" s="155">
        <v>0</v>
      </c>
      <c r="I6" s="155">
        <v>2</v>
      </c>
      <c r="J6" s="155">
        <v>1</v>
      </c>
      <c r="K6" s="155">
        <v>1</v>
      </c>
      <c r="L6" s="155">
        <v>0</v>
      </c>
      <c r="M6" s="155">
        <v>1</v>
      </c>
      <c r="N6" s="155">
        <v>1</v>
      </c>
      <c r="O6" s="155">
        <v>0</v>
      </c>
      <c r="P6" s="155">
        <v>1</v>
      </c>
      <c r="Q6" s="155">
        <v>2</v>
      </c>
      <c r="R6" s="155">
        <v>0</v>
      </c>
      <c r="S6" s="155">
        <v>2</v>
      </c>
      <c r="T6" s="155">
        <v>1</v>
      </c>
      <c r="U6" s="155">
        <v>1</v>
      </c>
      <c r="V6" s="155">
        <v>0</v>
      </c>
      <c r="W6" s="187"/>
      <c r="X6" s="187"/>
      <c r="Y6" s="188"/>
      <c r="Z6" s="188"/>
      <c r="AA6" s="188"/>
      <c r="AB6" s="96"/>
      <c r="AC6" s="96"/>
      <c r="AD6" s="96"/>
      <c r="AE6" s="96"/>
      <c r="AF6" s="96"/>
      <c r="AG6" s="96"/>
      <c r="AH6" s="96"/>
      <c r="AI6" s="96"/>
      <c r="AJ6" s="96"/>
      <c r="AK6" s="189"/>
      <c r="AL6" s="189"/>
      <c r="AM6" s="189"/>
      <c r="AN6" s="189"/>
      <c r="AO6" s="189"/>
      <c r="AP6" s="189"/>
      <c r="AQ6" s="189"/>
      <c r="AR6" s="189"/>
      <c r="AS6" s="153"/>
      <c r="AT6" s="153"/>
      <c r="AU6" s="153"/>
      <c r="AV6" s="153"/>
      <c r="AW6" s="153"/>
      <c r="AX6" s="153"/>
      <c r="AY6" s="153"/>
      <c r="AZ6" s="153"/>
      <c r="BA6" s="153"/>
    </row>
    <row r="7" spans="1:53" ht="11.25" customHeight="1" x14ac:dyDescent="0.15">
      <c r="A7" s="170">
        <v>1</v>
      </c>
      <c r="B7" s="208">
        <f>DATEVALUE(Z1&amp;"/"&amp;AB1&amp;"/1")</f>
        <v>43497</v>
      </c>
      <c r="C7" s="125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125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125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K7" s="125" t="str">
        <f t="shared" si="0"/>
        <v/>
      </c>
      <c r="L7" s="125" t="str">
        <f t="shared" si="0"/>
        <v/>
      </c>
      <c r="M7" s="125" t="str">
        <f t="shared" si="0"/>
        <v/>
      </c>
      <c r="N7" s="125" t="str">
        <f t="shared" si="0"/>
        <v/>
      </c>
      <c r="O7" s="125" t="str">
        <f t="shared" si="0"/>
        <v/>
      </c>
      <c r="P7" s="125" t="str">
        <f t="shared" si="0"/>
        <v/>
      </c>
      <c r="Q7" s="125" t="str">
        <f t="shared" si="0"/>
        <v/>
      </c>
      <c r="R7" s="125" t="str">
        <f t="shared" si="0"/>
        <v/>
      </c>
      <c r="S7" s="125" t="str">
        <f t="shared" si="0"/>
        <v/>
      </c>
      <c r="T7" s="125" t="str">
        <f t="shared" si="0"/>
        <v/>
      </c>
      <c r="U7" s="125" t="str">
        <f t="shared" si="0"/>
        <v/>
      </c>
      <c r="V7" s="125" t="str">
        <f t="shared" si="0"/>
        <v/>
      </c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</row>
    <row r="8" spans="1:53" ht="11.25" customHeight="1" x14ac:dyDescent="0.15">
      <c r="A8" s="170">
        <v>2</v>
      </c>
      <c r="B8" s="208">
        <f>B7+1</f>
        <v>43498</v>
      </c>
      <c r="C8" s="125" t="str">
        <f t="shared" ref="C8:C38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125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125" t="str">
        <f t="shared" ref="E8:E38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125" t="str">
        <f t="shared" ref="F8:F38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125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125" t="str">
        <f t="shared" ref="H8:H38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125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125" t="str">
        <f t="shared" ref="J8:J38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125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125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125" t="str">
        <f t="shared" ref="M8:M38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125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125" t="str">
        <f t="shared" ref="O8:O38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125" t="str">
        <f t="shared" ref="P8:P38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125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125" t="str">
        <f t="shared" ref="R8:R38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125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125" t="str">
        <f t="shared" ref="T8:T38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125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125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</row>
    <row r="9" spans="1:53" ht="11.25" customHeight="1" x14ac:dyDescent="0.15">
      <c r="A9" s="170">
        <v>3</v>
      </c>
      <c r="B9" s="208">
        <f t="shared" ref="B9:B37" si="21">B8+1</f>
        <v>43499</v>
      </c>
      <c r="C9" s="125" t="str">
        <f t="shared" si="1"/>
        <v/>
      </c>
      <c r="D9" s="125" t="str">
        <f t="shared" si="2"/>
        <v/>
      </c>
      <c r="E9" s="125" t="str">
        <f t="shared" si="3"/>
        <v/>
      </c>
      <c r="F9" s="125" t="str">
        <f t="shared" si="4"/>
        <v/>
      </c>
      <c r="G9" s="125" t="str">
        <f t="shared" si="5"/>
        <v/>
      </c>
      <c r="H9" s="125" t="str">
        <f t="shared" si="6"/>
        <v/>
      </c>
      <c r="I9" s="125" t="str">
        <f t="shared" si="7"/>
        <v/>
      </c>
      <c r="J9" s="125" t="str">
        <f t="shared" si="8"/>
        <v/>
      </c>
      <c r="K9" s="125" t="str">
        <f t="shared" si="9"/>
        <v/>
      </c>
      <c r="L9" s="125" t="str">
        <f t="shared" si="10"/>
        <v/>
      </c>
      <c r="M9" s="125" t="str">
        <f t="shared" si="11"/>
        <v/>
      </c>
      <c r="N9" s="125" t="str">
        <f t="shared" si="12"/>
        <v/>
      </c>
      <c r="O9" s="125" t="str">
        <f t="shared" si="13"/>
        <v/>
      </c>
      <c r="P9" s="125" t="str">
        <f t="shared" si="14"/>
        <v/>
      </c>
      <c r="Q9" s="125" t="str">
        <f t="shared" si="15"/>
        <v/>
      </c>
      <c r="R9" s="125" t="str">
        <f t="shared" si="16"/>
        <v/>
      </c>
      <c r="S9" s="125" t="str">
        <f t="shared" si="17"/>
        <v/>
      </c>
      <c r="T9" s="125" t="str">
        <f t="shared" si="18"/>
        <v/>
      </c>
      <c r="U9" s="125" t="str">
        <f t="shared" si="19"/>
        <v/>
      </c>
      <c r="V9" s="125" t="str">
        <f t="shared" si="20"/>
        <v/>
      </c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</row>
    <row r="10" spans="1:53" ht="11.25" customHeight="1" x14ac:dyDescent="0.15">
      <c r="A10" s="170">
        <v>4</v>
      </c>
      <c r="B10" s="208">
        <f t="shared" si="21"/>
        <v>43500</v>
      </c>
      <c r="C10" s="125" t="str">
        <f t="shared" si="1"/>
        <v/>
      </c>
      <c r="D10" s="125" t="str">
        <f t="shared" si="2"/>
        <v/>
      </c>
      <c r="E10" s="125" t="str">
        <f t="shared" si="3"/>
        <v/>
      </c>
      <c r="F10" s="125" t="str">
        <f t="shared" si="4"/>
        <v/>
      </c>
      <c r="G10" s="125" t="str">
        <f t="shared" si="5"/>
        <v/>
      </c>
      <c r="H10" s="125" t="str">
        <f t="shared" si="6"/>
        <v/>
      </c>
      <c r="I10" s="125" t="str">
        <f t="shared" si="7"/>
        <v/>
      </c>
      <c r="J10" s="125" t="str">
        <f t="shared" si="8"/>
        <v/>
      </c>
      <c r="K10" s="125" t="str">
        <f t="shared" si="9"/>
        <v/>
      </c>
      <c r="L10" s="125" t="str">
        <f t="shared" si="10"/>
        <v/>
      </c>
      <c r="M10" s="125" t="str">
        <f t="shared" si="11"/>
        <v/>
      </c>
      <c r="N10" s="125" t="str">
        <f t="shared" si="12"/>
        <v/>
      </c>
      <c r="O10" s="125" t="str">
        <f t="shared" si="13"/>
        <v/>
      </c>
      <c r="P10" s="125" t="str">
        <f t="shared" si="14"/>
        <v/>
      </c>
      <c r="Q10" s="125" t="str">
        <f t="shared" si="15"/>
        <v/>
      </c>
      <c r="R10" s="125" t="str">
        <f t="shared" si="16"/>
        <v/>
      </c>
      <c r="S10" s="125" t="str">
        <f t="shared" si="17"/>
        <v/>
      </c>
      <c r="T10" s="125" t="str">
        <f t="shared" si="18"/>
        <v/>
      </c>
      <c r="U10" s="125" t="str">
        <f t="shared" si="19"/>
        <v/>
      </c>
      <c r="V10" s="125" t="str">
        <f t="shared" si="20"/>
        <v/>
      </c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</row>
    <row r="11" spans="1:53" ht="11.25" customHeight="1" x14ac:dyDescent="0.15">
      <c r="A11" s="170">
        <v>5</v>
      </c>
      <c r="B11" s="208">
        <f t="shared" si="21"/>
        <v>43501</v>
      </c>
      <c r="C11" s="125" t="str">
        <f t="shared" si="1"/>
        <v/>
      </c>
      <c r="D11" s="125" t="str">
        <f t="shared" si="2"/>
        <v/>
      </c>
      <c r="E11" s="125" t="str">
        <f t="shared" si="3"/>
        <v/>
      </c>
      <c r="F11" s="125" t="str">
        <f t="shared" si="4"/>
        <v/>
      </c>
      <c r="G11" s="125" t="str">
        <f t="shared" si="5"/>
        <v/>
      </c>
      <c r="H11" s="125" t="str">
        <f t="shared" si="6"/>
        <v/>
      </c>
      <c r="I11" s="125" t="str">
        <f t="shared" si="7"/>
        <v/>
      </c>
      <c r="J11" s="125" t="str">
        <f t="shared" si="8"/>
        <v/>
      </c>
      <c r="K11" s="125" t="str">
        <f t="shared" si="9"/>
        <v/>
      </c>
      <c r="L11" s="125" t="str">
        <f t="shared" si="10"/>
        <v/>
      </c>
      <c r="M11" s="125" t="str">
        <f t="shared" si="11"/>
        <v/>
      </c>
      <c r="N11" s="125" t="str">
        <f t="shared" si="12"/>
        <v/>
      </c>
      <c r="O11" s="125" t="str">
        <f t="shared" si="13"/>
        <v/>
      </c>
      <c r="P11" s="125" t="str">
        <f t="shared" si="14"/>
        <v/>
      </c>
      <c r="Q11" s="125" t="str">
        <f t="shared" si="15"/>
        <v/>
      </c>
      <c r="R11" s="125" t="str">
        <f t="shared" si="16"/>
        <v/>
      </c>
      <c r="S11" s="125" t="str">
        <f t="shared" si="17"/>
        <v/>
      </c>
      <c r="T11" s="125" t="str">
        <f t="shared" si="18"/>
        <v/>
      </c>
      <c r="U11" s="125" t="str">
        <f t="shared" si="19"/>
        <v/>
      </c>
      <c r="V11" s="125" t="str">
        <f t="shared" si="20"/>
        <v/>
      </c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</row>
    <row r="12" spans="1:53" ht="11.25" customHeight="1" x14ac:dyDescent="0.15">
      <c r="A12" s="170">
        <v>6</v>
      </c>
      <c r="B12" s="208">
        <f t="shared" si="21"/>
        <v>43502</v>
      </c>
      <c r="C12" s="125" t="str">
        <f t="shared" si="1"/>
        <v/>
      </c>
      <c r="D12" s="125" t="str">
        <f t="shared" si="2"/>
        <v/>
      </c>
      <c r="E12" s="125" t="str">
        <f t="shared" si="3"/>
        <v/>
      </c>
      <c r="F12" s="125" t="str">
        <f t="shared" si="4"/>
        <v/>
      </c>
      <c r="G12" s="125" t="str">
        <f t="shared" si="5"/>
        <v/>
      </c>
      <c r="H12" s="125" t="str">
        <f t="shared" si="6"/>
        <v/>
      </c>
      <c r="I12" s="125" t="str">
        <f t="shared" si="7"/>
        <v/>
      </c>
      <c r="J12" s="125" t="str">
        <f t="shared" si="8"/>
        <v/>
      </c>
      <c r="K12" s="125" t="str">
        <f t="shared" si="9"/>
        <v/>
      </c>
      <c r="L12" s="125" t="str">
        <f t="shared" si="10"/>
        <v/>
      </c>
      <c r="M12" s="125" t="str">
        <f t="shared" si="11"/>
        <v/>
      </c>
      <c r="N12" s="125" t="str">
        <f t="shared" si="12"/>
        <v/>
      </c>
      <c r="O12" s="125" t="str">
        <f t="shared" si="13"/>
        <v/>
      </c>
      <c r="P12" s="125" t="str">
        <f t="shared" si="14"/>
        <v/>
      </c>
      <c r="Q12" s="125" t="str">
        <f t="shared" si="15"/>
        <v/>
      </c>
      <c r="R12" s="125" t="str">
        <f t="shared" si="16"/>
        <v/>
      </c>
      <c r="S12" s="125" t="str">
        <f t="shared" si="17"/>
        <v/>
      </c>
      <c r="T12" s="125" t="str">
        <f t="shared" si="18"/>
        <v/>
      </c>
      <c r="U12" s="125" t="str">
        <f t="shared" si="19"/>
        <v/>
      </c>
      <c r="V12" s="125" t="str">
        <f t="shared" si="20"/>
        <v/>
      </c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</row>
    <row r="13" spans="1:53" ht="11.25" customHeight="1" x14ac:dyDescent="0.15">
      <c r="A13" s="170">
        <v>7</v>
      </c>
      <c r="B13" s="208">
        <f t="shared" si="21"/>
        <v>43503</v>
      </c>
      <c r="C13" s="125" t="str">
        <f t="shared" si="1"/>
        <v/>
      </c>
      <c r="D13" s="125" t="str">
        <f t="shared" si="2"/>
        <v/>
      </c>
      <c r="E13" s="125" t="str">
        <f t="shared" si="3"/>
        <v/>
      </c>
      <c r="F13" s="125" t="str">
        <f t="shared" si="4"/>
        <v/>
      </c>
      <c r="G13" s="125" t="str">
        <f t="shared" si="5"/>
        <v/>
      </c>
      <c r="H13" s="125" t="str">
        <f t="shared" si="6"/>
        <v/>
      </c>
      <c r="I13" s="125" t="str">
        <f t="shared" si="7"/>
        <v/>
      </c>
      <c r="J13" s="125" t="str">
        <f t="shared" si="8"/>
        <v/>
      </c>
      <c r="K13" s="125" t="str">
        <f t="shared" si="9"/>
        <v/>
      </c>
      <c r="L13" s="125" t="str">
        <f t="shared" si="10"/>
        <v/>
      </c>
      <c r="M13" s="125" t="str">
        <f t="shared" si="11"/>
        <v/>
      </c>
      <c r="N13" s="125" t="str">
        <f t="shared" si="12"/>
        <v/>
      </c>
      <c r="O13" s="125" t="str">
        <f t="shared" si="13"/>
        <v/>
      </c>
      <c r="P13" s="125" t="str">
        <f t="shared" si="14"/>
        <v/>
      </c>
      <c r="Q13" s="125" t="str">
        <f t="shared" si="15"/>
        <v/>
      </c>
      <c r="R13" s="125" t="str">
        <f t="shared" si="16"/>
        <v/>
      </c>
      <c r="S13" s="125" t="str">
        <f t="shared" si="17"/>
        <v/>
      </c>
      <c r="T13" s="125" t="str">
        <f t="shared" si="18"/>
        <v/>
      </c>
      <c r="U13" s="125" t="str">
        <f t="shared" si="19"/>
        <v/>
      </c>
      <c r="V13" s="125" t="str">
        <f t="shared" si="20"/>
        <v/>
      </c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</row>
    <row r="14" spans="1:53" ht="11.25" customHeight="1" x14ac:dyDescent="0.15">
      <c r="A14" s="170">
        <v>8</v>
      </c>
      <c r="B14" s="208">
        <f t="shared" si="21"/>
        <v>43504</v>
      </c>
      <c r="C14" s="125" t="str">
        <f t="shared" si="1"/>
        <v/>
      </c>
      <c r="D14" s="125" t="str">
        <f t="shared" si="2"/>
        <v/>
      </c>
      <c r="E14" s="125" t="str">
        <f t="shared" si="3"/>
        <v/>
      </c>
      <c r="F14" s="125" t="str">
        <f t="shared" si="4"/>
        <v/>
      </c>
      <c r="G14" s="125" t="str">
        <f t="shared" si="5"/>
        <v/>
      </c>
      <c r="H14" s="125" t="str">
        <f t="shared" si="6"/>
        <v/>
      </c>
      <c r="I14" s="125" t="str">
        <f t="shared" si="7"/>
        <v/>
      </c>
      <c r="J14" s="125" t="str">
        <f t="shared" si="8"/>
        <v/>
      </c>
      <c r="K14" s="125" t="str">
        <f t="shared" si="9"/>
        <v/>
      </c>
      <c r="L14" s="125" t="str">
        <f t="shared" si="10"/>
        <v/>
      </c>
      <c r="M14" s="125" t="str">
        <f t="shared" si="11"/>
        <v/>
      </c>
      <c r="N14" s="125" t="str">
        <f t="shared" si="12"/>
        <v/>
      </c>
      <c r="O14" s="125" t="str">
        <f t="shared" si="13"/>
        <v/>
      </c>
      <c r="P14" s="125" t="str">
        <f t="shared" si="14"/>
        <v/>
      </c>
      <c r="Q14" s="125" t="str">
        <f t="shared" si="15"/>
        <v/>
      </c>
      <c r="R14" s="125" t="str">
        <f t="shared" si="16"/>
        <v/>
      </c>
      <c r="S14" s="125" t="str">
        <f t="shared" si="17"/>
        <v/>
      </c>
      <c r="T14" s="125" t="str">
        <f t="shared" si="18"/>
        <v/>
      </c>
      <c r="U14" s="125" t="str">
        <f t="shared" si="19"/>
        <v/>
      </c>
      <c r="V14" s="125" t="str">
        <f t="shared" si="20"/>
        <v/>
      </c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</row>
    <row r="15" spans="1:53" ht="11.25" customHeight="1" x14ac:dyDescent="0.15">
      <c r="A15" s="170">
        <v>9</v>
      </c>
      <c r="B15" s="208">
        <f t="shared" si="21"/>
        <v>43505</v>
      </c>
      <c r="C15" s="125" t="str">
        <f t="shared" si="1"/>
        <v/>
      </c>
      <c r="D15" s="125" t="str">
        <f t="shared" si="2"/>
        <v/>
      </c>
      <c r="E15" s="125" t="str">
        <f t="shared" si="3"/>
        <v/>
      </c>
      <c r="F15" s="125" t="str">
        <f t="shared" si="4"/>
        <v/>
      </c>
      <c r="G15" s="125" t="str">
        <f t="shared" si="5"/>
        <v/>
      </c>
      <c r="H15" s="125" t="str">
        <f t="shared" si="6"/>
        <v/>
      </c>
      <c r="I15" s="125" t="str">
        <f t="shared" si="7"/>
        <v/>
      </c>
      <c r="J15" s="125" t="str">
        <f t="shared" si="8"/>
        <v/>
      </c>
      <c r="K15" s="125" t="str">
        <f t="shared" si="9"/>
        <v/>
      </c>
      <c r="L15" s="125" t="str">
        <f t="shared" si="10"/>
        <v/>
      </c>
      <c r="M15" s="125" t="str">
        <f t="shared" si="11"/>
        <v/>
      </c>
      <c r="N15" s="125" t="str">
        <f t="shared" si="12"/>
        <v/>
      </c>
      <c r="O15" s="125" t="str">
        <f t="shared" si="13"/>
        <v/>
      </c>
      <c r="P15" s="125" t="str">
        <f t="shared" si="14"/>
        <v/>
      </c>
      <c r="Q15" s="125" t="str">
        <f t="shared" si="15"/>
        <v/>
      </c>
      <c r="R15" s="125" t="str">
        <f t="shared" si="16"/>
        <v/>
      </c>
      <c r="S15" s="125" t="str">
        <f t="shared" si="17"/>
        <v/>
      </c>
      <c r="T15" s="125" t="str">
        <f t="shared" si="18"/>
        <v/>
      </c>
      <c r="U15" s="125" t="str">
        <f t="shared" si="19"/>
        <v/>
      </c>
      <c r="V15" s="125" t="str">
        <f t="shared" si="20"/>
        <v/>
      </c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</row>
    <row r="16" spans="1:53" ht="11.25" customHeight="1" x14ac:dyDescent="0.15">
      <c r="A16" s="170">
        <v>10</v>
      </c>
      <c r="B16" s="208">
        <f t="shared" si="21"/>
        <v>43506</v>
      </c>
      <c r="C16" s="125" t="str">
        <f t="shared" si="1"/>
        <v/>
      </c>
      <c r="D16" s="125" t="str">
        <f t="shared" si="2"/>
        <v/>
      </c>
      <c r="E16" s="125" t="str">
        <f t="shared" si="3"/>
        <v/>
      </c>
      <c r="F16" s="125" t="str">
        <f t="shared" si="4"/>
        <v/>
      </c>
      <c r="G16" s="125" t="str">
        <f t="shared" si="5"/>
        <v/>
      </c>
      <c r="H16" s="125" t="str">
        <f t="shared" si="6"/>
        <v/>
      </c>
      <c r="I16" s="125" t="str">
        <f t="shared" si="7"/>
        <v/>
      </c>
      <c r="J16" s="125" t="str">
        <f t="shared" si="8"/>
        <v/>
      </c>
      <c r="K16" s="125" t="str">
        <f t="shared" si="9"/>
        <v/>
      </c>
      <c r="L16" s="125" t="str">
        <f t="shared" si="10"/>
        <v/>
      </c>
      <c r="M16" s="125" t="str">
        <f t="shared" si="11"/>
        <v/>
      </c>
      <c r="N16" s="125" t="str">
        <f t="shared" si="12"/>
        <v/>
      </c>
      <c r="O16" s="125" t="str">
        <f t="shared" si="13"/>
        <v/>
      </c>
      <c r="P16" s="125" t="str">
        <f t="shared" si="14"/>
        <v/>
      </c>
      <c r="Q16" s="125" t="str">
        <f t="shared" si="15"/>
        <v/>
      </c>
      <c r="R16" s="125" t="str">
        <f t="shared" si="16"/>
        <v/>
      </c>
      <c r="S16" s="125" t="str">
        <f t="shared" si="17"/>
        <v/>
      </c>
      <c r="T16" s="125" t="str">
        <f t="shared" si="18"/>
        <v/>
      </c>
      <c r="U16" s="125" t="str">
        <f t="shared" si="19"/>
        <v/>
      </c>
      <c r="V16" s="125" t="str">
        <f t="shared" si="20"/>
        <v/>
      </c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</row>
    <row r="17" spans="1:44" ht="11.25" customHeight="1" x14ac:dyDescent="0.15">
      <c r="A17" s="170">
        <v>11</v>
      </c>
      <c r="B17" s="208">
        <f t="shared" si="21"/>
        <v>43507</v>
      </c>
      <c r="C17" s="125" t="str">
        <f t="shared" si="1"/>
        <v/>
      </c>
      <c r="D17" s="125" t="str">
        <f t="shared" si="2"/>
        <v/>
      </c>
      <c r="E17" s="125" t="str">
        <f t="shared" si="3"/>
        <v/>
      </c>
      <c r="F17" s="125" t="str">
        <f t="shared" si="4"/>
        <v/>
      </c>
      <c r="G17" s="125" t="str">
        <f t="shared" si="5"/>
        <v/>
      </c>
      <c r="H17" s="125" t="str">
        <f t="shared" si="6"/>
        <v/>
      </c>
      <c r="I17" s="125" t="str">
        <f t="shared" si="7"/>
        <v/>
      </c>
      <c r="J17" s="125" t="str">
        <f t="shared" si="8"/>
        <v/>
      </c>
      <c r="K17" s="125" t="str">
        <f t="shared" si="9"/>
        <v/>
      </c>
      <c r="L17" s="125" t="str">
        <f t="shared" si="10"/>
        <v/>
      </c>
      <c r="M17" s="125" t="str">
        <f t="shared" si="11"/>
        <v/>
      </c>
      <c r="N17" s="125" t="str">
        <f t="shared" si="12"/>
        <v/>
      </c>
      <c r="O17" s="125" t="str">
        <f t="shared" si="13"/>
        <v/>
      </c>
      <c r="P17" s="125" t="str">
        <f t="shared" si="14"/>
        <v/>
      </c>
      <c r="Q17" s="125" t="str">
        <f t="shared" si="15"/>
        <v/>
      </c>
      <c r="R17" s="125" t="str">
        <f t="shared" si="16"/>
        <v/>
      </c>
      <c r="S17" s="125" t="str">
        <f t="shared" si="17"/>
        <v/>
      </c>
      <c r="T17" s="125" t="str">
        <f t="shared" si="18"/>
        <v/>
      </c>
      <c r="U17" s="125" t="str">
        <f t="shared" si="19"/>
        <v/>
      </c>
      <c r="V17" s="125" t="str">
        <f t="shared" si="20"/>
        <v/>
      </c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</row>
    <row r="18" spans="1:44" ht="11.25" customHeight="1" x14ac:dyDescent="0.15">
      <c r="A18" s="170">
        <v>12</v>
      </c>
      <c r="B18" s="208">
        <f t="shared" si="21"/>
        <v>43508</v>
      </c>
      <c r="C18" s="125" t="str">
        <f t="shared" si="1"/>
        <v/>
      </c>
      <c r="D18" s="125" t="str">
        <f t="shared" si="2"/>
        <v/>
      </c>
      <c r="E18" s="125" t="str">
        <f t="shared" si="3"/>
        <v/>
      </c>
      <c r="F18" s="125" t="str">
        <f t="shared" si="4"/>
        <v/>
      </c>
      <c r="G18" s="125" t="str">
        <f t="shared" si="5"/>
        <v/>
      </c>
      <c r="H18" s="125" t="str">
        <f t="shared" si="6"/>
        <v/>
      </c>
      <c r="I18" s="125" t="str">
        <f t="shared" si="7"/>
        <v/>
      </c>
      <c r="J18" s="125" t="str">
        <f t="shared" si="8"/>
        <v/>
      </c>
      <c r="K18" s="125" t="str">
        <f t="shared" si="9"/>
        <v/>
      </c>
      <c r="L18" s="125" t="str">
        <f t="shared" si="10"/>
        <v/>
      </c>
      <c r="M18" s="125" t="str">
        <f t="shared" si="11"/>
        <v/>
      </c>
      <c r="N18" s="125" t="str">
        <f t="shared" si="12"/>
        <v/>
      </c>
      <c r="O18" s="125" t="str">
        <f t="shared" si="13"/>
        <v/>
      </c>
      <c r="P18" s="125" t="str">
        <f t="shared" si="14"/>
        <v/>
      </c>
      <c r="Q18" s="125" t="str">
        <f t="shared" si="15"/>
        <v/>
      </c>
      <c r="R18" s="125" t="str">
        <f t="shared" si="16"/>
        <v/>
      </c>
      <c r="S18" s="125" t="str">
        <f t="shared" si="17"/>
        <v/>
      </c>
      <c r="T18" s="125" t="str">
        <f t="shared" si="18"/>
        <v/>
      </c>
      <c r="U18" s="125" t="str">
        <f t="shared" si="19"/>
        <v/>
      </c>
      <c r="V18" s="125" t="str">
        <f t="shared" si="20"/>
        <v/>
      </c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</row>
    <row r="19" spans="1:44" ht="11.25" customHeight="1" x14ac:dyDescent="0.15">
      <c r="A19" s="170">
        <v>13</v>
      </c>
      <c r="B19" s="208">
        <f t="shared" si="21"/>
        <v>43509</v>
      </c>
      <c r="C19" s="125" t="str">
        <f t="shared" si="1"/>
        <v/>
      </c>
      <c r="D19" s="125" t="str">
        <f t="shared" si="2"/>
        <v/>
      </c>
      <c r="E19" s="125" t="str">
        <f t="shared" si="3"/>
        <v/>
      </c>
      <c r="F19" s="125" t="str">
        <f t="shared" si="4"/>
        <v/>
      </c>
      <c r="G19" s="125" t="str">
        <f t="shared" si="5"/>
        <v/>
      </c>
      <c r="H19" s="125" t="str">
        <f t="shared" si="6"/>
        <v/>
      </c>
      <c r="I19" s="125" t="str">
        <f t="shared" si="7"/>
        <v/>
      </c>
      <c r="J19" s="125" t="str">
        <f t="shared" si="8"/>
        <v/>
      </c>
      <c r="K19" s="125" t="str">
        <f t="shared" si="9"/>
        <v/>
      </c>
      <c r="L19" s="125" t="str">
        <f t="shared" si="10"/>
        <v/>
      </c>
      <c r="M19" s="125" t="str">
        <f t="shared" si="11"/>
        <v/>
      </c>
      <c r="N19" s="125" t="str">
        <f t="shared" si="12"/>
        <v/>
      </c>
      <c r="O19" s="125" t="str">
        <f t="shared" si="13"/>
        <v/>
      </c>
      <c r="P19" s="125" t="str">
        <f t="shared" si="14"/>
        <v/>
      </c>
      <c r="Q19" s="125" t="str">
        <f t="shared" si="15"/>
        <v/>
      </c>
      <c r="R19" s="125" t="str">
        <f t="shared" si="16"/>
        <v/>
      </c>
      <c r="S19" s="125" t="str">
        <f t="shared" si="17"/>
        <v/>
      </c>
      <c r="T19" s="125" t="str">
        <f t="shared" si="18"/>
        <v/>
      </c>
      <c r="U19" s="125" t="str">
        <f t="shared" si="19"/>
        <v/>
      </c>
      <c r="V19" s="125" t="str">
        <f t="shared" si="20"/>
        <v/>
      </c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</row>
    <row r="20" spans="1:44" ht="11.25" customHeight="1" x14ac:dyDescent="0.15">
      <c r="A20" s="170">
        <v>14</v>
      </c>
      <c r="B20" s="208">
        <f t="shared" si="21"/>
        <v>43510</v>
      </c>
      <c r="C20" s="125" t="str">
        <f t="shared" si="1"/>
        <v/>
      </c>
      <c r="D20" s="125" t="str">
        <f t="shared" si="2"/>
        <v/>
      </c>
      <c r="E20" s="125" t="str">
        <f t="shared" si="3"/>
        <v/>
      </c>
      <c r="F20" s="125" t="str">
        <f t="shared" si="4"/>
        <v/>
      </c>
      <c r="G20" s="125" t="str">
        <f t="shared" si="5"/>
        <v/>
      </c>
      <c r="H20" s="125" t="str">
        <f t="shared" si="6"/>
        <v/>
      </c>
      <c r="I20" s="125" t="str">
        <f t="shared" si="7"/>
        <v/>
      </c>
      <c r="J20" s="125" t="str">
        <f t="shared" si="8"/>
        <v/>
      </c>
      <c r="K20" s="125" t="str">
        <f t="shared" si="9"/>
        <v/>
      </c>
      <c r="L20" s="125" t="str">
        <f t="shared" si="10"/>
        <v/>
      </c>
      <c r="M20" s="125" t="str">
        <f t="shared" si="11"/>
        <v/>
      </c>
      <c r="N20" s="125" t="str">
        <f t="shared" si="12"/>
        <v/>
      </c>
      <c r="O20" s="125" t="str">
        <f t="shared" si="13"/>
        <v/>
      </c>
      <c r="P20" s="125" t="str">
        <f t="shared" si="14"/>
        <v/>
      </c>
      <c r="Q20" s="125" t="str">
        <f t="shared" si="15"/>
        <v/>
      </c>
      <c r="R20" s="125" t="str">
        <f t="shared" si="16"/>
        <v/>
      </c>
      <c r="S20" s="125" t="str">
        <f t="shared" si="17"/>
        <v/>
      </c>
      <c r="T20" s="125" t="str">
        <f t="shared" si="18"/>
        <v/>
      </c>
      <c r="U20" s="125" t="str">
        <f t="shared" si="19"/>
        <v/>
      </c>
      <c r="V20" s="125" t="str">
        <f t="shared" si="20"/>
        <v/>
      </c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</row>
    <row r="21" spans="1:44" ht="11.25" customHeight="1" x14ac:dyDescent="0.15">
      <c r="A21" s="170">
        <v>15</v>
      </c>
      <c r="B21" s="208">
        <f t="shared" si="21"/>
        <v>43511</v>
      </c>
      <c r="C21" s="125" t="str">
        <f t="shared" si="1"/>
        <v/>
      </c>
      <c r="D21" s="125" t="str">
        <f t="shared" si="2"/>
        <v/>
      </c>
      <c r="E21" s="125" t="str">
        <f t="shared" si="3"/>
        <v/>
      </c>
      <c r="F21" s="125" t="str">
        <f t="shared" si="4"/>
        <v/>
      </c>
      <c r="G21" s="125" t="str">
        <f t="shared" si="5"/>
        <v/>
      </c>
      <c r="H21" s="125" t="str">
        <f t="shared" si="6"/>
        <v/>
      </c>
      <c r="I21" s="125" t="str">
        <f t="shared" si="7"/>
        <v/>
      </c>
      <c r="J21" s="125" t="str">
        <f t="shared" si="8"/>
        <v/>
      </c>
      <c r="K21" s="125" t="str">
        <f t="shared" si="9"/>
        <v/>
      </c>
      <c r="L21" s="125" t="str">
        <f t="shared" si="10"/>
        <v/>
      </c>
      <c r="M21" s="125" t="str">
        <f t="shared" si="11"/>
        <v/>
      </c>
      <c r="N21" s="125" t="str">
        <f t="shared" si="12"/>
        <v/>
      </c>
      <c r="O21" s="125" t="str">
        <f t="shared" si="13"/>
        <v/>
      </c>
      <c r="P21" s="125" t="str">
        <f t="shared" si="14"/>
        <v/>
      </c>
      <c r="Q21" s="125" t="str">
        <f t="shared" si="15"/>
        <v/>
      </c>
      <c r="R21" s="125" t="str">
        <f t="shared" si="16"/>
        <v/>
      </c>
      <c r="S21" s="125" t="str">
        <f t="shared" si="17"/>
        <v/>
      </c>
      <c r="T21" s="125" t="str">
        <f t="shared" si="18"/>
        <v/>
      </c>
      <c r="U21" s="125" t="str">
        <f t="shared" si="19"/>
        <v/>
      </c>
      <c r="V21" s="125" t="str">
        <f t="shared" si="20"/>
        <v/>
      </c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</row>
    <row r="22" spans="1:44" ht="11.25" customHeight="1" x14ac:dyDescent="0.15">
      <c r="A22" s="170">
        <v>16</v>
      </c>
      <c r="B22" s="208">
        <f t="shared" si="21"/>
        <v>43512</v>
      </c>
      <c r="C22" s="125" t="str">
        <f t="shared" si="1"/>
        <v/>
      </c>
      <c r="D22" s="125" t="str">
        <f t="shared" si="2"/>
        <v/>
      </c>
      <c r="E22" s="125" t="str">
        <f t="shared" si="3"/>
        <v/>
      </c>
      <c r="F22" s="125" t="str">
        <f t="shared" si="4"/>
        <v/>
      </c>
      <c r="G22" s="125" t="str">
        <f t="shared" si="5"/>
        <v/>
      </c>
      <c r="H22" s="125" t="str">
        <f t="shared" si="6"/>
        <v/>
      </c>
      <c r="I22" s="125" t="str">
        <f t="shared" si="7"/>
        <v/>
      </c>
      <c r="J22" s="125" t="str">
        <f t="shared" si="8"/>
        <v/>
      </c>
      <c r="K22" s="125" t="str">
        <f t="shared" si="9"/>
        <v/>
      </c>
      <c r="L22" s="125" t="str">
        <f t="shared" si="10"/>
        <v/>
      </c>
      <c r="M22" s="125" t="str">
        <f t="shared" si="11"/>
        <v/>
      </c>
      <c r="N22" s="125" t="str">
        <f t="shared" si="12"/>
        <v/>
      </c>
      <c r="O22" s="125" t="str">
        <f t="shared" si="13"/>
        <v/>
      </c>
      <c r="P22" s="125" t="str">
        <f t="shared" si="14"/>
        <v/>
      </c>
      <c r="Q22" s="125" t="str">
        <f t="shared" si="15"/>
        <v/>
      </c>
      <c r="R22" s="125" t="str">
        <f t="shared" si="16"/>
        <v/>
      </c>
      <c r="S22" s="125" t="str">
        <f t="shared" si="17"/>
        <v/>
      </c>
      <c r="T22" s="125" t="str">
        <f t="shared" si="18"/>
        <v/>
      </c>
      <c r="U22" s="125" t="str">
        <f t="shared" si="19"/>
        <v/>
      </c>
      <c r="V22" s="125" t="str">
        <f t="shared" si="20"/>
        <v/>
      </c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</row>
    <row r="23" spans="1:44" ht="11.25" customHeight="1" x14ac:dyDescent="0.15">
      <c r="A23" s="170">
        <v>17</v>
      </c>
      <c r="B23" s="208">
        <f t="shared" si="21"/>
        <v>43513</v>
      </c>
      <c r="C23" s="125" t="str">
        <f t="shared" si="1"/>
        <v/>
      </c>
      <c r="D23" s="125" t="str">
        <f t="shared" si="2"/>
        <v/>
      </c>
      <c r="E23" s="125" t="str">
        <f t="shared" si="3"/>
        <v/>
      </c>
      <c r="F23" s="125" t="str">
        <f t="shared" si="4"/>
        <v/>
      </c>
      <c r="G23" s="125" t="str">
        <f t="shared" si="5"/>
        <v/>
      </c>
      <c r="H23" s="125" t="str">
        <f t="shared" si="6"/>
        <v/>
      </c>
      <c r="I23" s="125" t="str">
        <f t="shared" si="7"/>
        <v/>
      </c>
      <c r="J23" s="125" t="str">
        <f t="shared" si="8"/>
        <v/>
      </c>
      <c r="K23" s="125" t="str">
        <f t="shared" si="9"/>
        <v/>
      </c>
      <c r="L23" s="125" t="str">
        <f t="shared" si="10"/>
        <v/>
      </c>
      <c r="M23" s="125" t="str">
        <f t="shared" si="11"/>
        <v/>
      </c>
      <c r="N23" s="125" t="str">
        <f t="shared" si="12"/>
        <v/>
      </c>
      <c r="O23" s="125" t="str">
        <f t="shared" si="13"/>
        <v/>
      </c>
      <c r="P23" s="125" t="str">
        <f t="shared" si="14"/>
        <v/>
      </c>
      <c r="Q23" s="125" t="str">
        <f t="shared" si="15"/>
        <v/>
      </c>
      <c r="R23" s="125" t="str">
        <f t="shared" si="16"/>
        <v/>
      </c>
      <c r="S23" s="125" t="str">
        <f t="shared" si="17"/>
        <v/>
      </c>
      <c r="T23" s="125" t="str">
        <f t="shared" si="18"/>
        <v/>
      </c>
      <c r="U23" s="125" t="str">
        <f t="shared" si="19"/>
        <v/>
      </c>
      <c r="V23" s="125" t="str">
        <f t="shared" si="20"/>
        <v/>
      </c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</row>
    <row r="24" spans="1:44" ht="11.25" customHeight="1" x14ac:dyDescent="0.15">
      <c r="A24" s="170">
        <v>18</v>
      </c>
      <c r="B24" s="208">
        <f t="shared" si="21"/>
        <v>43514</v>
      </c>
      <c r="C24" s="125" t="str">
        <f t="shared" si="1"/>
        <v/>
      </c>
      <c r="D24" s="125" t="str">
        <f t="shared" si="2"/>
        <v/>
      </c>
      <c r="E24" s="125" t="str">
        <f t="shared" si="3"/>
        <v/>
      </c>
      <c r="F24" s="125" t="str">
        <f t="shared" si="4"/>
        <v/>
      </c>
      <c r="G24" s="125" t="str">
        <f t="shared" si="5"/>
        <v/>
      </c>
      <c r="H24" s="125" t="str">
        <f t="shared" si="6"/>
        <v/>
      </c>
      <c r="I24" s="125" t="str">
        <f t="shared" si="7"/>
        <v/>
      </c>
      <c r="J24" s="125" t="str">
        <f t="shared" si="8"/>
        <v/>
      </c>
      <c r="K24" s="125" t="str">
        <f t="shared" si="9"/>
        <v/>
      </c>
      <c r="L24" s="125" t="str">
        <f t="shared" si="10"/>
        <v/>
      </c>
      <c r="M24" s="125" t="str">
        <f t="shared" si="11"/>
        <v/>
      </c>
      <c r="N24" s="125" t="str">
        <f t="shared" si="12"/>
        <v/>
      </c>
      <c r="O24" s="125" t="str">
        <f t="shared" si="13"/>
        <v/>
      </c>
      <c r="P24" s="125" t="str">
        <f t="shared" si="14"/>
        <v/>
      </c>
      <c r="Q24" s="125" t="str">
        <f t="shared" si="15"/>
        <v/>
      </c>
      <c r="R24" s="125" t="str">
        <f t="shared" si="16"/>
        <v/>
      </c>
      <c r="S24" s="125" t="str">
        <f t="shared" si="17"/>
        <v/>
      </c>
      <c r="T24" s="125" t="str">
        <f t="shared" si="18"/>
        <v/>
      </c>
      <c r="U24" s="125" t="str">
        <f t="shared" si="19"/>
        <v/>
      </c>
      <c r="V24" s="125" t="str">
        <f t="shared" si="20"/>
        <v/>
      </c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</row>
    <row r="25" spans="1:44" ht="11.25" customHeight="1" x14ac:dyDescent="0.15">
      <c r="A25" s="170">
        <v>19</v>
      </c>
      <c r="B25" s="208">
        <f t="shared" si="21"/>
        <v>43515</v>
      </c>
      <c r="C25" s="125" t="str">
        <f t="shared" si="1"/>
        <v/>
      </c>
      <c r="D25" s="125" t="str">
        <f t="shared" si="2"/>
        <v/>
      </c>
      <c r="E25" s="125" t="str">
        <f t="shared" si="3"/>
        <v/>
      </c>
      <c r="F25" s="125" t="str">
        <f t="shared" si="4"/>
        <v/>
      </c>
      <c r="G25" s="125" t="str">
        <f t="shared" si="5"/>
        <v/>
      </c>
      <c r="H25" s="125" t="str">
        <f t="shared" si="6"/>
        <v/>
      </c>
      <c r="I25" s="125" t="str">
        <f t="shared" si="7"/>
        <v/>
      </c>
      <c r="J25" s="125" t="str">
        <f t="shared" si="8"/>
        <v/>
      </c>
      <c r="K25" s="125" t="str">
        <f t="shared" si="9"/>
        <v/>
      </c>
      <c r="L25" s="125" t="str">
        <f t="shared" si="10"/>
        <v/>
      </c>
      <c r="M25" s="125" t="str">
        <f t="shared" si="11"/>
        <v/>
      </c>
      <c r="N25" s="125" t="str">
        <f t="shared" si="12"/>
        <v/>
      </c>
      <c r="O25" s="125" t="str">
        <f t="shared" si="13"/>
        <v/>
      </c>
      <c r="P25" s="125" t="str">
        <f t="shared" si="14"/>
        <v/>
      </c>
      <c r="Q25" s="125" t="str">
        <f t="shared" si="15"/>
        <v/>
      </c>
      <c r="R25" s="125" t="str">
        <f t="shared" si="16"/>
        <v/>
      </c>
      <c r="S25" s="125" t="str">
        <f t="shared" si="17"/>
        <v/>
      </c>
      <c r="T25" s="125" t="str">
        <f t="shared" si="18"/>
        <v/>
      </c>
      <c r="U25" s="125" t="str">
        <f t="shared" si="19"/>
        <v/>
      </c>
      <c r="V25" s="125" t="str">
        <f t="shared" si="20"/>
        <v/>
      </c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</row>
    <row r="26" spans="1:44" ht="11.25" customHeight="1" x14ac:dyDescent="0.15">
      <c r="A26" s="170">
        <v>20</v>
      </c>
      <c r="B26" s="208">
        <f t="shared" si="21"/>
        <v>43516</v>
      </c>
      <c r="C26" s="125" t="str">
        <f t="shared" si="1"/>
        <v/>
      </c>
      <c r="D26" s="125" t="str">
        <f t="shared" si="2"/>
        <v/>
      </c>
      <c r="E26" s="125" t="str">
        <f t="shared" si="3"/>
        <v/>
      </c>
      <c r="F26" s="125" t="str">
        <f t="shared" si="4"/>
        <v/>
      </c>
      <c r="G26" s="125" t="str">
        <f t="shared" si="5"/>
        <v/>
      </c>
      <c r="H26" s="125" t="str">
        <f t="shared" si="6"/>
        <v/>
      </c>
      <c r="I26" s="125" t="str">
        <f t="shared" si="7"/>
        <v/>
      </c>
      <c r="J26" s="125" t="str">
        <f t="shared" si="8"/>
        <v/>
      </c>
      <c r="K26" s="125" t="str">
        <f t="shared" si="9"/>
        <v/>
      </c>
      <c r="L26" s="125" t="str">
        <f t="shared" si="10"/>
        <v/>
      </c>
      <c r="M26" s="125" t="str">
        <f t="shared" si="11"/>
        <v/>
      </c>
      <c r="N26" s="125" t="str">
        <f t="shared" si="12"/>
        <v/>
      </c>
      <c r="O26" s="125" t="str">
        <f t="shared" si="13"/>
        <v/>
      </c>
      <c r="P26" s="125" t="str">
        <f t="shared" si="14"/>
        <v/>
      </c>
      <c r="Q26" s="125" t="str">
        <f t="shared" si="15"/>
        <v/>
      </c>
      <c r="R26" s="125" t="str">
        <f t="shared" si="16"/>
        <v/>
      </c>
      <c r="S26" s="125" t="str">
        <f t="shared" si="17"/>
        <v/>
      </c>
      <c r="T26" s="125" t="str">
        <f t="shared" si="18"/>
        <v/>
      </c>
      <c r="U26" s="125" t="str">
        <f t="shared" si="19"/>
        <v/>
      </c>
      <c r="V26" s="125" t="str">
        <f t="shared" si="20"/>
        <v/>
      </c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</row>
    <row r="27" spans="1:44" ht="11.25" customHeight="1" x14ac:dyDescent="0.15">
      <c r="A27" s="170">
        <v>21</v>
      </c>
      <c r="B27" s="208">
        <f t="shared" si="21"/>
        <v>43517</v>
      </c>
      <c r="C27" s="125" t="str">
        <f t="shared" si="1"/>
        <v/>
      </c>
      <c r="D27" s="125" t="str">
        <f t="shared" si="2"/>
        <v/>
      </c>
      <c r="E27" s="125" t="str">
        <f t="shared" si="3"/>
        <v/>
      </c>
      <c r="F27" s="125" t="str">
        <f t="shared" si="4"/>
        <v/>
      </c>
      <c r="G27" s="125" t="str">
        <f t="shared" si="5"/>
        <v/>
      </c>
      <c r="H27" s="125" t="str">
        <f t="shared" si="6"/>
        <v/>
      </c>
      <c r="I27" s="125" t="str">
        <f t="shared" si="7"/>
        <v/>
      </c>
      <c r="J27" s="125" t="str">
        <f t="shared" si="8"/>
        <v/>
      </c>
      <c r="K27" s="125" t="str">
        <f t="shared" si="9"/>
        <v/>
      </c>
      <c r="L27" s="125" t="str">
        <f t="shared" si="10"/>
        <v/>
      </c>
      <c r="M27" s="125" t="str">
        <f t="shared" si="11"/>
        <v/>
      </c>
      <c r="N27" s="125" t="str">
        <f t="shared" si="12"/>
        <v/>
      </c>
      <c r="O27" s="125" t="str">
        <f t="shared" si="13"/>
        <v/>
      </c>
      <c r="P27" s="125" t="str">
        <f t="shared" si="14"/>
        <v/>
      </c>
      <c r="Q27" s="125" t="str">
        <f t="shared" si="15"/>
        <v/>
      </c>
      <c r="R27" s="125" t="str">
        <f t="shared" si="16"/>
        <v/>
      </c>
      <c r="S27" s="125" t="str">
        <f t="shared" si="17"/>
        <v/>
      </c>
      <c r="T27" s="125" t="str">
        <f t="shared" si="18"/>
        <v/>
      </c>
      <c r="U27" s="125" t="str">
        <f t="shared" si="19"/>
        <v/>
      </c>
      <c r="V27" s="125" t="str">
        <f t="shared" si="20"/>
        <v/>
      </c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</row>
    <row r="28" spans="1:44" ht="11.25" customHeight="1" x14ac:dyDescent="0.15">
      <c r="A28" s="170">
        <v>22</v>
      </c>
      <c r="B28" s="208">
        <f t="shared" si="21"/>
        <v>43518</v>
      </c>
      <c r="C28" s="125" t="str">
        <f t="shared" si="1"/>
        <v/>
      </c>
      <c r="D28" s="125" t="str">
        <f t="shared" si="2"/>
        <v/>
      </c>
      <c r="E28" s="125" t="str">
        <f t="shared" si="3"/>
        <v/>
      </c>
      <c r="F28" s="125" t="str">
        <f t="shared" si="4"/>
        <v/>
      </c>
      <c r="G28" s="125" t="str">
        <f t="shared" si="5"/>
        <v/>
      </c>
      <c r="H28" s="125" t="str">
        <f t="shared" si="6"/>
        <v/>
      </c>
      <c r="I28" s="125" t="str">
        <f t="shared" si="7"/>
        <v/>
      </c>
      <c r="J28" s="125" t="str">
        <f t="shared" si="8"/>
        <v/>
      </c>
      <c r="K28" s="125" t="str">
        <f t="shared" si="9"/>
        <v/>
      </c>
      <c r="L28" s="125" t="str">
        <f t="shared" si="10"/>
        <v/>
      </c>
      <c r="M28" s="125" t="str">
        <f t="shared" si="11"/>
        <v/>
      </c>
      <c r="N28" s="125" t="str">
        <f t="shared" si="12"/>
        <v/>
      </c>
      <c r="O28" s="125" t="str">
        <f t="shared" si="13"/>
        <v/>
      </c>
      <c r="P28" s="125" t="str">
        <f t="shared" si="14"/>
        <v/>
      </c>
      <c r="Q28" s="125" t="str">
        <f t="shared" si="15"/>
        <v/>
      </c>
      <c r="R28" s="125" t="str">
        <f t="shared" si="16"/>
        <v/>
      </c>
      <c r="S28" s="125" t="str">
        <f t="shared" si="17"/>
        <v/>
      </c>
      <c r="T28" s="125" t="str">
        <f t="shared" si="18"/>
        <v/>
      </c>
      <c r="U28" s="125" t="str">
        <f t="shared" si="19"/>
        <v/>
      </c>
      <c r="V28" s="125" t="str">
        <f t="shared" si="20"/>
        <v/>
      </c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</row>
    <row r="29" spans="1:44" ht="11.25" customHeight="1" x14ac:dyDescent="0.15">
      <c r="A29" s="170">
        <v>23</v>
      </c>
      <c r="B29" s="208">
        <f t="shared" si="21"/>
        <v>43519</v>
      </c>
      <c r="C29" s="125" t="str">
        <f t="shared" si="1"/>
        <v/>
      </c>
      <c r="D29" s="125" t="str">
        <f t="shared" si="2"/>
        <v/>
      </c>
      <c r="E29" s="125" t="str">
        <f t="shared" si="3"/>
        <v/>
      </c>
      <c r="F29" s="125" t="str">
        <f t="shared" si="4"/>
        <v/>
      </c>
      <c r="G29" s="125" t="str">
        <f t="shared" si="5"/>
        <v/>
      </c>
      <c r="H29" s="125" t="str">
        <f t="shared" si="6"/>
        <v/>
      </c>
      <c r="I29" s="125" t="str">
        <f t="shared" si="7"/>
        <v/>
      </c>
      <c r="J29" s="125" t="str">
        <f t="shared" si="8"/>
        <v/>
      </c>
      <c r="K29" s="125" t="str">
        <f t="shared" si="9"/>
        <v/>
      </c>
      <c r="L29" s="125" t="str">
        <f t="shared" si="10"/>
        <v/>
      </c>
      <c r="M29" s="125" t="str">
        <f t="shared" si="11"/>
        <v/>
      </c>
      <c r="N29" s="125" t="str">
        <f t="shared" si="12"/>
        <v/>
      </c>
      <c r="O29" s="125" t="str">
        <f t="shared" si="13"/>
        <v/>
      </c>
      <c r="P29" s="125" t="str">
        <f t="shared" si="14"/>
        <v/>
      </c>
      <c r="Q29" s="125" t="str">
        <f t="shared" si="15"/>
        <v/>
      </c>
      <c r="R29" s="125" t="str">
        <f t="shared" si="16"/>
        <v/>
      </c>
      <c r="S29" s="125" t="str">
        <f t="shared" si="17"/>
        <v/>
      </c>
      <c r="T29" s="125" t="str">
        <f t="shared" si="18"/>
        <v/>
      </c>
      <c r="U29" s="125" t="str">
        <f t="shared" si="19"/>
        <v/>
      </c>
      <c r="V29" s="125" t="str">
        <f t="shared" si="20"/>
        <v/>
      </c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</row>
    <row r="30" spans="1:44" ht="11.25" customHeight="1" x14ac:dyDescent="0.15">
      <c r="A30" s="170">
        <v>24</v>
      </c>
      <c r="B30" s="208">
        <f t="shared" si="21"/>
        <v>43520</v>
      </c>
      <c r="C30" s="125" t="str">
        <f t="shared" si="1"/>
        <v/>
      </c>
      <c r="D30" s="125" t="str">
        <f t="shared" si="2"/>
        <v/>
      </c>
      <c r="E30" s="125" t="str">
        <f t="shared" si="3"/>
        <v/>
      </c>
      <c r="F30" s="125" t="str">
        <f t="shared" si="4"/>
        <v/>
      </c>
      <c r="G30" s="125" t="str">
        <f t="shared" si="5"/>
        <v/>
      </c>
      <c r="H30" s="125" t="str">
        <f t="shared" si="6"/>
        <v/>
      </c>
      <c r="I30" s="125" t="str">
        <f t="shared" si="7"/>
        <v/>
      </c>
      <c r="J30" s="125" t="str">
        <f t="shared" si="8"/>
        <v/>
      </c>
      <c r="K30" s="125" t="str">
        <f t="shared" si="9"/>
        <v/>
      </c>
      <c r="L30" s="125" t="str">
        <f t="shared" si="10"/>
        <v/>
      </c>
      <c r="M30" s="125" t="str">
        <f t="shared" si="11"/>
        <v/>
      </c>
      <c r="N30" s="125" t="str">
        <f t="shared" si="12"/>
        <v/>
      </c>
      <c r="O30" s="125" t="str">
        <f t="shared" si="13"/>
        <v/>
      </c>
      <c r="P30" s="125" t="str">
        <f t="shared" si="14"/>
        <v/>
      </c>
      <c r="Q30" s="125" t="str">
        <f t="shared" si="15"/>
        <v/>
      </c>
      <c r="R30" s="125" t="str">
        <f t="shared" si="16"/>
        <v/>
      </c>
      <c r="S30" s="125" t="str">
        <f t="shared" si="17"/>
        <v/>
      </c>
      <c r="T30" s="125" t="str">
        <f t="shared" si="18"/>
        <v/>
      </c>
      <c r="U30" s="125" t="str">
        <f t="shared" si="19"/>
        <v/>
      </c>
      <c r="V30" s="125" t="str">
        <f t="shared" si="20"/>
        <v/>
      </c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</row>
    <row r="31" spans="1:44" ht="11.25" customHeight="1" x14ac:dyDescent="0.15">
      <c r="A31" s="170">
        <v>25</v>
      </c>
      <c r="B31" s="208">
        <f t="shared" si="21"/>
        <v>43521</v>
      </c>
      <c r="C31" s="125" t="str">
        <f t="shared" si="1"/>
        <v/>
      </c>
      <c r="D31" s="125" t="str">
        <f t="shared" si="2"/>
        <v/>
      </c>
      <c r="E31" s="125" t="str">
        <f t="shared" si="3"/>
        <v/>
      </c>
      <c r="F31" s="125" t="str">
        <f t="shared" si="4"/>
        <v/>
      </c>
      <c r="G31" s="125" t="str">
        <f t="shared" si="5"/>
        <v/>
      </c>
      <c r="H31" s="125" t="str">
        <f t="shared" si="6"/>
        <v/>
      </c>
      <c r="I31" s="125" t="str">
        <f t="shared" si="7"/>
        <v/>
      </c>
      <c r="J31" s="125" t="str">
        <f t="shared" si="8"/>
        <v/>
      </c>
      <c r="K31" s="125" t="str">
        <f t="shared" si="9"/>
        <v/>
      </c>
      <c r="L31" s="125" t="str">
        <f t="shared" si="10"/>
        <v/>
      </c>
      <c r="M31" s="125" t="str">
        <f t="shared" si="11"/>
        <v/>
      </c>
      <c r="N31" s="125" t="str">
        <f t="shared" si="12"/>
        <v/>
      </c>
      <c r="O31" s="125" t="str">
        <f t="shared" si="13"/>
        <v/>
      </c>
      <c r="P31" s="125" t="str">
        <f t="shared" si="14"/>
        <v/>
      </c>
      <c r="Q31" s="125" t="str">
        <f t="shared" si="15"/>
        <v/>
      </c>
      <c r="R31" s="125" t="str">
        <f t="shared" si="16"/>
        <v/>
      </c>
      <c r="S31" s="125" t="str">
        <f t="shared" si="17"/>
        <v/>
      </c>
      <c r="T31" s="125" t="str">
        <f t="shared" si="18"/>
        <v/>
      </c>
      <c r="U31" s="125" t="str">
        <f t="shared" si="19"/>
        <v/>
      </c>
      <c r="V31" s="125" t="str">
        <f t="shared" si="20"/>
        <v/>
      </c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</row>
    <row r="32" spans="1:44" ht="11.25" customHeight="1" x14ac:dyDescent="0.15">
      <c r="A32" s="170">
        <v>26</v>
      </c>
      <c r="B32" s="208">
        <f t="shared" si="21"/>
        <v>43522</v>
      </c>
      <c r="C32" s="125" t="str">
        <f t="shared" si="1"/>
        <v/>
      </c>
      <c r="D32" s="125" t="str">
        <f t="shared" si="2"/>
        <v/>
      </c>
      <c r="E32" s="125" t="str">
        <f t="shared" si="3"/>
        <v/>
      </c>
      <c r="F32" s="125" t="str">
        <f t="shared" si="4"/>
        <v/>
      </c>
      <c r="G32" s="125" t="str">
        <f t="shared" si="5"/>
        <v/>
      </c>
      <c r="H32" s="125" t="str">
        <f t="shared" si="6"/>
        <v/>
      </c>
      <c r="I32" s="125" t="str">
        <f t="shared" si="7"/>
        <v/>
      </c>
      <c r="J32" s="125" t="str">
        <f t="shared" si="8"/>
        <v/>
      </c>
      <c r="K32" s="125" t="str">
        <f t="shared" si="9"/>
        <v/>
      </c>
      <c r="L32" s="125" t="str">
        <f t="shared" si="10"/>
        <v/>
      </c>
      <c r="M32" s="125" t="str">
        <f t="shared" si="11"/>
        <v/>
      </c>
      <c r="N32" s="125" t="str">
        <f t="shared" si="12"/>
        <v/>
      </c>
      <c r="O32" s="125" t="str">
        <f t="shared" si="13"/>
        <v/>
      </c>
      <c r="P32" s="125" t="str">
        <f t="shared" si="14"/>
        <v/>
      </c>
      <c r="Q32" s="125" t="str">
        <f t="shared" si="15"/>
        <v/>
      </c>
      <c r="R32" s="125" t="str">
        <f t="shared" si="16"/>
        <v/>
      </c>
      <c r="S32" s="125" t="str">
        <f t="shared" si="17"/>
        <v/>
      </c>
      <c r="T32" s="125" t="str">
        <f t="shared" si="18"/>
        <v/>
      </c>
      <c r="U32" s="125" t="str">
        <f t="shared" si="19"/>
        <v/>
      </c>
      <c r="V32" s="125" t="str">
        <f t="shared" si="20"/>
        <v/>
      </c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</row>
    <row r="33" spans="1:44" ht="11.25" customHeight="1" x14ac:dyDescent="0.15">
      <c r="A33" s="170">
        <v>27</v>
      </c>
      <c r="B33" s="208">
        <f t="shared" si="21"/>
        <v>43523</v>
      </c>
      <c r="C33" s="125" t="str">
        <f t="shared" si="1"/>
        <v/>
      </c>
      <c r="D33" s="125" t="str">
        <f t="shared" si="2"/>
        <v/>
      </c>
      <c r="E33" s="125" t="str">
        <f t="shared" si="3"/>
        <v/>
      </c>
      <c r="F33" s="125" t="str">
        <f t="shared" si="4"/>
        <v/>
      </c>
      <c r="G33" s="125" t="str">
        <f t="shared" si="5"/>
        <v/>
      </c>
      <c r="H33" s="125" t="str">
        <f t="shared" si="6"/>
        <v/>
      </c>
      <c r="I33" s="125" t="str">
        <f t="shared" si="7"/>
        <v/>
      </c>
      <c r="J33" s="125" t="str">
        <f t="shared" si="8"/>
        <v/>
      </c>
      <c r="K33" s="125" t="str">
        <f t="shared" si="9"/>
        <v/>
      </c>
      <c r="L33" s="125" t="str">
        <f t="shared" si="10"/>
        <v/>
      </c>
      <c r="M33" s="125" t="str">
        <f t="shared" si="11"/>
        <v/>
      </c>
      <c r="N33" s="125" t="str">
        <f t="shared" si="12"/>
        <v/>
      </c>
      <c r="O33" s="125" t="str">
        <f t="shared" si="13"/>
        <v/>
      </c>
      <c r="P33" s="125" t="str">
        <f t="shared" si="14"/>
        <v/>
      </c>
      <c r="Q33" s="125" t="str">
        <f t="shared" si="15"/>
        <v/>
      </c>
      <c r="R33" s="125" t="str">
        <f t="shared" si="16"/>
        <v/>
      </c>
      <c r="S33" s="125" t="str">
        <f t="shared" si="17"/>
        <v/>
      </c>
      <c r="T33" s="125" t="str">
        <f t="shared" si="18"/>
        <v/>
      </c>
      <c r="U33" s="125" t="str">
        <f t="shared" si="19"/>
        <v/>
      </c>
      <c r="V33" s="125" t="str">
        <f t="shared" si="20"/>
        <v/>
      </c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</row>
    <row r="34" spans="1:44" ht="11.25" customHeight="1" x14ac:dyDescent="0.15">
      <c r="A34" s="170">
        <v>28</v>
      </c>
      <c r="B34" s="208">
        <f t="shared" si="21"/>
        <v>43524</v>
      </c>
      <c r="C34" s="125" t="str">
        <f t="shared" si="1"/>
        <v/>
      </c>
      <c r="D34" s="125" t="str">
        <f t="shared" si="2"/>
        <v/>
      </c>
      <c r="E34" s="125" t="str">
        <f t="shared" si="3"/>
        <v/>
      </c>
      <c r="F34" s="125" t="str">
        <f t="shared" si="4"/>
        <v/>
      </c>
      <c r="G34" s="125" t="str">
        <f t="shared" si="5"/>
        <v/>
      </c>
      <c r="H34" s="125" t="str">
        <f t="shared" si="6"/>
        <v/>
      </c>
      <c r="I34" s="125" t="str">
        <f t="shared" si="7"/>
        <v/>
      </c>
      <c r="J34" s="125" t="str">
        <f t="shared" si="8"/>
        <v/>
      </c>
      <c r="K34" s="125" t="str">
        <f t="shared" si="9"/>
        <v/>
      </c>
      <c r="L34" s="125" t="str">
        <f t="shared" si="10"/>
        <v/>
      </c>
      <c r="M34" s="125" t="str">
        <f t="shared" si="11"/>
        <v/>
      </c>
      <c r="N34" s="125" t="str">
        <f t="shared" si="12"/>
        <v/>
      </c>
      <c r="O34" s="125" t="str">
        <f t="shared" si="13"/>
        <v/>
      </c>
      <c r="P34" s="125" t="str">
        <f t="shared" si="14"/>
        <v/>
      </c>
      <c r="Q34" s="125" t="str">
        <f t="shared" si="15"/>
        <v/>
      </c>
      <c r="R34" s="125" t="str">
        <f t="shared" si="16"/>
        <v/>
      </c>
      <c r="S34" s="125" t="str">
        <f t="shared" si="17"/>
        <v/>
      </c>
      <c r="T34" s="125" t="str">
        <f t="shared" si="18"/>
        <v/>
      </c>
      <c r="U34" s="125" t="str">
        <f t="shared" si="19"/>
        <v/>
      </c>
      <c r="V34" s="125" t="str">
        <f t="shared" si="20"/>
        <v/>
      </c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</row>
    <row r="35" spans="1:44" ht="11.25" customHeight="1" x14ac:dyDescent="0.15">
      <c r="A35" s="170">
        <v>29</v>
      </c>
      <c r="B35" s="208">
        <f t="shared" si="21"/>
        <v>43525</v>
      </c>
      <c r="C35" s="125" t="str">
        <f t="shared" si="1"/>
        <v/>
      </c>
      <c r="D35" s="125" t="str">
        <f t="shared" si="2"/>
        <v/>
      </c>
      <c r="E35" s="125" t="str">
        <f t="shared" si="3"/>
        <v/>
      </c>
      <c r="F35" s="125" t="str">
        <f t="shared" si="4"/>
        <v/>
      </c>
      <c r="G35" s="125" t="str">
        <f t="shared" si="5"/>
        <v/>
      </c>
      <c r="H35" s="125" t="str">
        <f t="shared" si="6"/>
        <v/>
      </c>
      <c r="I35" s="125" t="str">
        <f t="shared" si="7"/>
        <v/>
      </c>
      <c r="J35" s="125" t="str">
        <f t="shared" si="8"/>
        <v/>
      </c>
      <c r="K35" s="125" t="str">
        <f t="shared" si="9"/>
        <v/>
      </c>
      <c r="L35" s="125" t="str">
        <f t="shared" si="10"/>
        <v/>
      </c>
      <c r="M35" s="125" t="str">
        <f t="shared" si="11"/>
        <v/>
      </c>
      <c r="N35" s="125" t="str">
        <f t="shared" si="12"/>
        <v/>
      </c>
      <c r="O35" s="125" t="str">
        <f t="shared" si="13"/>
        <v/>
      </c>
      <c r="P35" s="125" t="str">
        <f t="shared" si="14"/>
        <v/>
      </c>
      <c r="Q35" s="125" t="str">
        <f t="shared" si="15"/>
        <v/>
      </c>
      <c r="R35" s="125" t="str">
        <f t="shared" si="16"/>
        <v/>
      </c>
      <c r="S35" s="125" t="str">
        <f t="shared" si="17"/>
        <v/>
      </c>
      <c r="T35" s="125" t="str">
        <f t="shared" si="18"/>
        <v/>
      </c>
      <c r="U35" s="125" t="str">
        <f t="shared" si="19"/>
        <v/>
      </c>
      <c r="V35" s="125" t="str">
        <f t="shared" si="20"/>
        <v/>
      </c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</row>
    <row r="36" spans="1:44" ht="11.25" customHeight="1" x14ac:dyDescent="0.15">
      <c r="A36" s="170">
        <v>30</v>
      </c>
      <c r="B36" s="208">
        <f t="shared" si="21"/>
        <v>43526</v>
      </c>
      <c r="C36" s="125" t="str">
        <f t="shared" si="1"/>
        <v/>
      </c>
      <c r="D36" s="125" t="str">
        <f t="shared" si="2"/>
        <v/>
      </c>
      <c r="E36" s="125" t="str">
        <f t="shared" si="3"/>
        <v/>
      </c>
      <c r="F36" s="125" t="str">
        <f t="shared" si="4"/>
        <v/>
      </c>
      <c r="G36" s="125" t="str">
        <f t="shared" si="5"/>
        <v/>
      </c>
      <c r="H36" s="125" t="str">
        <f t="shared" si="6"/>
        <v/>
      </c>
      <c r="I36" s="125" t="str">
        <f t="shared" si="7"/>
        <v/>
      </c>
      <c r="J36" s="125" t="str">
        <f t="shared" si="8"/>
        <v/>
      </c>
      <c r="K36" s="125" t="str">
        <f t="shared" si="9"/>
        <v/>
      </c>
      <c r="L36" s="125" t="str">
        <f t="shared" si="10"/>
        <v/>
      </c>
      <c r="M36" s="125" t="str">
        <f t="shared" si="11"/>
        <v/>
      </c>
      <c r="N36" s="125" t="str">
        <f t="shared" si="12"/>
        <v/>
      </c>
      <c r="O36" s="125" t="str">
        <f t="shared" si="13"/>
        <v/>
      </c>
      <c r="P36" s="125" t="str">
        <f t="shared" si="14"/>
        <v/>
      </c>
      <c r="Q36" s="125" t="str">
        <f t="shared" si="15"/>
        <v/>
      </c>
      <c r="R36" s="125" t="str">
        <f t="shared" si="16"/>
        <v/>
      </c>
      <c r="S36" s="125" t="str">
        <f t="shared" si="17"/>
        <v/>
      </c>
      <c r="T36" s="125" t="str">
        <f t="shared" si="18"/>
        <v/>
      </c>
      <c r="U36" s="125" t="str">
        <f t="shared" si="19"/>
        <v/>
      </c>
      <c r="V36" s="125" t="str">
        <f t="shared" si="20"/>
        <v/>
      </c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</row>
    <row r="37" spans="1:44" ht="11.25" customHeight="1" thickBot="1" x14ac:dyDescent="0.2">
      <c r="A37" s="171">
        <v>31</v>
      </c>
      <c r="B37" s="208">
        <f t="shared" si="21"/>
        <v>43527</v>
      </c>
      <c r="C37" s="134" t="str">
        <f t="shared" si="1"/>
        <v/>
      </c>
      <c r="D37" s="134" t="str">
        <f t="shared" si="2"/>
        <v/>
      </c>
      <c r="E37" s="134" t="str">
        <f t="shared" si="3"/>
        <v/>
      </c>
      <c r="F37" s="134" t="str">
        <f t="shared" si="4"/>
        <v/>
      </c>
      <c r="G37" s="134" t="str">
        <f t="shared" si="5"/>
        <v/>
      </c>
      <c r="H37" s="134" t="str">
        <f t="shared" si="6"/>
        <v/>
      </c>
      <c r="I37" s="134" t="str">
        <f t="shared" si="7"/>
        <v/>
      </c>
      <c r="J37" s="134" t="str">
        <f t="shared" si="8"/>
        <v/>
      </c>
      <c r="K37" s="134" t="str">
        <f t="shared" si="9"/>
        <v/>
      </c>
      <c r="L37" s="134" t="str">
        <f t="shared" si="10"/>
        <v/>
      </c>
      <c r="M37" s="134" t="str">
        <f t="shared" si="11"/>
        <v/>
      </c>
      <c r="N37" s="134" t="str">
        <f t="shared" si="12"/>
        <v/>
      </c>
      <c r="O37" s="134" t="str">
        <f t="shared" si="13"/>
        <v/>
      </c>
      <c r="P37" s="134" t="str">
        <f t="shared" si="14"/>
        <v/>
      </c>
      <c r="Q37" s="134" t="str">
        <f t="shared" si="15"/>
        <v/>
      </c>
      <c r="R37" s="134" t="str">
        <f t="shared" si="16"/>
        <v/>
      </c>
      <c r="S37" s="134" t="str">
        <f t="shared" si="17"/>
        <v/>
      </c>
      <c r="T37" s="134" t="str">
        <f t="shared" si="18"/>
        <v/>
      </c>
      <c r="U37" s="134" t="str">
        <f t="shared" si="19"/>
        <v/>
      </c>
      <c r="V37" s="134" t="str">
        <f t="shared" si="20"/>
        <v/>
      </c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</row>
    <row r="38" spans="1:44" ht="11.25" customHeight="1" thickTop="1" x14ac:dyDescent="0.15">
      <c r="A38" s="249" t="s">
        <v>23</v>
      </c>
      <c r="B38" s="250"/>
      <c r="C38" s="158" t="str">
        <f t="shared" si="1"/>
        <v/>
      </c>
      <c r="D38" s="135" t="s">
        <v>99</v>
      </c>
      <c r="E38" s="158" t="str">
        <f t="shared" si="3"/>
        <v/>
      </c>
      <c r="F38" s="158" t="str">
        <f t="shared" si="4"/>
        <v/>
      </c>
      <c r="G38" s="135" t="s">
        <v>99</v>
      </c>
      <c r="H38" s="158" t="str">
        <f t="shared" si="6"/>
        <v/>
      </c>
      <c r="I38" s="135" t="s">
        <v>99</v>
      </c>
      <c r="J38" s="158" t="str">
        <f t="shared" si="8"/>
        <v/>
      </c>
      <c r="K38" s="135" t="s">
        <v>99</v>
      </c>
      <c r="L38" s="135" t="s">
        <v>99</v>
      </c>
      <c r="M38" s="158" t="str">
        <f t="shared" si="11"/>
        <v/>
      </c>
      <c r="N38" s="135" t="s">
        <v>99</v>
      </c>
      <c r="O38" s="158" t="str">
        <f t="shared" si="13"/>
        <v/>
      </c>
      <c r="P38" s="158" t="str">
        <f t="shared" si="14"/>
        <v/>
      </c>
      <c r="Q38" s="135" t="s">
        <v>99</v>
      </c>
      <c r="R38" s="158" t="str">
        <f t="shared" si="16"/>
        <v/>
      </c>
      <c r="S38" s="135" t="s">
        <v>99</v>
      </c>
      <c r="T38" s="158" t="str">
        <f t="shared" si="18"/>
        <v/>
      </c>
      <c r="U38" s="135" t="s">
        <v>99</v>
      </c>
      <c r="V38" s="135" t="s">
        <v>99</v>
      </c>
      <c r="Y38" s="201" t="str">
        <f t="shared" ref="Y38" si="22">IF(COUNT(Y7:Y37)=0,"",SUM(Y7:Y37))</f>
        <v/>
      </c>
      <c r="Z38" s="200" t="s">
        <v>99</v>
      </c>
      <c r="AA38" s="201" t="str">
        <f t="shared" ref="AA38" si="23">IF(COUNT(AA7:AA37)=0,"",SUM(AA7:AA37))</f>
        <v/>
      </c>
      <c r="AB38" s="201" t="str">
        <f t="shared" ref="AB38" si="24">IF(COUNT(AB7:AB37)=0,"",SUM(AB7:AB37))</f>
        <v/>
      </c>
      <c r="AC38" s="200" t="s">
        <v>99</v>
      </c>
      <c r="AD38" s="201" t="str">
        <f t="shared" ref="AD38" si="25">IF(COUNT(AD7:AD37)=0,"",SUM(AD7:AD37))</f>
        <v/>
      </c>
      <c r="AE38" s="200" t="s">
        <v>99</v>
      </c>
      <c r="AF38" s="201" t="str">
        <f t="shared" ref="AF38" si="26">IF(COUNT(AF7:AF37)=0,"",SUM(AF7:AF37))</f>
        <v/>
      </c>
      <c r="AG38" s="200" t="s">
        <v>99</v>
      </c>
      <c r="AH38" s="200" t="s">
        <v>99</v>
      </c>
      <c r="AI38" s="201" t="str">
        <f t="shared" ref="AI38" si="27">IF(COUNT(AI7:AI37)=0,"",SUM(AI7:AI37))</f>
        <v/>
      </c>
      <c r="AJ38" s="200" t="s">
        <v>99</v>
      </c>
      <c r="AK38" s="201" t="str">
        <f t="shared" ref="AK38:AL38" si="28">IF(COUNT(AK7:AK37)=0,"",SUM(AK7:AK37))</f>
        <v/>
      </c>
      <c r="AL38" s="201" t="str">
        <f t="shared" si="28"/>
        <v/>
      </c>
      <c r="AM38" s="200" t="s">
        <v>99</v>
      </c>
      <c r="AN38" s="201" t="str">
        <f t="shared" ref="AN38" si="29">IF(COUNT(AN7:AN37)=0,"",SUM(AN7:AN37))</f>
        <v/>
      </c>
      <c r="AO38" s="200" t="s">
        <v>99</v>
      </c>
      <c r="AP38" s="201" t="str">
        <f t="shared" ref="AP38" si="30">IF(COUNT(AP7:AP37)=0,"",SUM(AP7:AP37))</f>
        <v/>
      </c>
      <c r="AQ38" s="200" t="s">
        <v>99</v>
      </c>
      <c r="AR38" s="200" t="s">
        <v>99</v>
      </c>
    </row>
    <row r="39" spans="1:44" ht="11.25" customHeight="1" x14ac:dyDescent="0.15">
      <c r="A39" s="253" t="s">
        <v>24</v>
      </c>
      <c r="B39" s="257"/>
      <c r="C39" s="125" t="str">
        <f t="shared" ref="C39:C42" si="31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125" t="str">
        <f t="shared" ref="D39:D41" si="32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125" t="str">
        <f t="shared" ref="E39:E42" si="33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125" t="str">
        <f t="shared" ref="F39:F42" si="34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125" t="str">
        <f t="shared" ref="G39:G41" si="35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125" t="str">
        <f t="shared" ref="H39:H42" si="36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125" t="str">
        <f t="shared" ref="I39:I41" si="37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125" t="str">
        <f t="shared" ref="J39:J42" si="38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125" t="str">
        <f t="shared" ref="K39:K41" si="39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125" t="str">
        <f t="shared" ref="L39:L41" si="40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125" t="str">
        <f t="shared" ref="M39:M42" si="41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125" t="str">
        <f t="shared" ref="N39:N41" si="42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125" t="str">
        <f t="shared" ref="O39:O42" si="43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125" t="str">
        <f t="shared" ref="P39:P42" si="44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125" t="str">
        <f t="shared" ref="Q39:Q41" si="45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125" t="str">
        <f t="shared" ref="R39:R42" si="46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125" t="str">
        <f t="shared" ref="S39:S41" si="47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125" t="str">
        <f t="shared" ref="T39:T42" si="48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125" t="str">
        <f t="shared" ref="U39:U41" si="49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125" t="str">
        <f t="shared" ref="V39:V41" si="50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201" t="str">
        <f t="shared" ref="Y39:AR39" si="51">IF(COUNT(Y7:Y37)=0,"",AVERAGE(Y7:Y37))</f>
        <v/>
      </c>
      <c r="Z39" s="201" t="str">
        <f t="shared" si="51"/>
        <v/>
      </c>
      <c r="AA39" s="201" t="str">
        <f t="shared" ref="AA39" si="52">IF(COUNT(AA7:AA37)=0,"",AVERAGE(AA7:AA37))</f>
        <v/>
      </c>
      <c r="AB39" s="201" t="str">
        <f t="shared" si="51"/>
        <v/>
      </c>
      <c r="AC39" s="201" t="str">
        <f t="shared" si="51"/>
        <v/>
      </c>
      <c r="AD39" s="201" t="str">
        <f t="shared" si="51"/>
        <v/>
      </c>
      <c r="AE39" s="201" t="str">
        <f t="shared" si="51"/>
        <v/>
      </c>
      <c r="AF39" s="201" t="str">
        <f t="shared" si="51"/>
        <v/>
      </c>
      <c r="AG39" s="201" t="str">
        <f t="shared" si="51"/>
        <v/>
      </c>
      <c r="AH39" s="201" t="str">
        <f t="shared" si="51"/>
        <v/>
      </c>
      <c r="AI39" s="201" t="str">
        <f t="shared" si="51"/>
        <v/>
      </c>
      <c r="AJ39" s="201" t="str">
        <f t="shared" si="51"/>
        <v/>
      </c>
      <c r="AK39" s="201" t="str">
        <f t="shared" ref="AK39" si="53">IF(COUNT(AK7:AK37)=0,"",AVERAGE(AK7:AK37))</f>
        <v/>
      </c>
      <c r="AL39" s="201" t="str">
        <f t="shared" si="51"/>
        <v/>
      </c>
      <c r="AM39" s="201" t="str">
        <f t="shared" si="51"/>
        <v/>
      </c>
      <c r="AN39" s="201" t="str">
        <f t="shared" si="51"/>
        <v/>
      </c>
      <c r="AO39" s="201" t="str">
        <f t="shared" si="51"/>
        <v/>
      </c>
      <c r="AP39" s="201" t="str">
        <f t="shared" si="51"/>
        <v/>
      </c>
      <c r="AQ39" s="201" t="str">
        <f t="shared" si="51"/>
        <v/>
      </c>
      <c r="AR39" s="201" t="str">
        <f t="shared" si="51"/>
        <v/>
      </c>
    </row>
    <row r="40" spans="1:44" ht="11.25" customHeight="1" x14ac:dyDescent="0.15">
      <c r="A40" s="253" t="s">
        <v>25</v>
      </c>
      <c r="B40" s="257"/>
      <c r="C40" s="125" t="str">
        <f t="shared" si="31"/>
        <v/>
      </c>
      <c r="D40" s="125" t="str">
        <f t="shared" si="32"/>
        <v/>
      </c>
      <c r="E40" s="125" t="str">
        <f t="shared" si="33"/>
        <v/>
      </c>
      <c r="F40" s="125" t="str">
        <f t="shared" si="34"/>
        <v/>
      </c>
      <c r="G40" s="125" t="str">
        <f t="shared" si="35"/>
        <v/>
      </c>
      <c r="H40" s="125" t="str">
        <f t="shared" si="36"/>
        <v/>
      </c>
      <c r="I40" s="125" t="str">
        <f t="shared" si="37"/>
        <v/>
      </c>
      <c r="J40" s="125" t="str">
        <f t="shared" si="38"/>
        <v/>
      </c>
      <c r="K40" s="125" t="str">
        <f t="shared" si="39"/>
        <v/>
      </c>
      <c r="L40" s="125" t="str">
        <f t="shared" si="40"/>
        <v/>
      </c>
      <c r="M40" s="125" t="str">
        <f t="shared" si="41"/>
        <v/>
      </c>
      <c r="N40" s="125" t="str">
        <f t="shared" si="42"/>
        <v/>
      </c>
      <c r="O40" s="125" t="str">
        <f t="shared" si="43"/>
        <v/>
      </c>
      <c r="P40" s="125" t="str">
        <f t="shared" si="44"/>
        <v/>
      </c>
      <c r="Q40" s="125" t="str">
        <f t="shared" si="45"/>
        <v/>
      </c>
      <c r="R40" s="125" t="str">
        <f t="shared" si="46"/>
        <v/>
      </c>
      <c r="S40" s="125" t="str">
        <f t="shared" si="47"/>
        <v/>
      </c>
      <c r="T40" s="125" t="str">
        <f t="shared" si="48"/>
        <v/>
      </c>
      <c r="U40" s="125" t="str">
        <f t="shared" si="49"/>
        <v/>
      </c>
      <c r="V40" s="125" t="str">
        <f t="shared" si="50"/>
        <v/>
      </c>
      <c r="Y40" s="201" t="str">
        <f t="shared" ref="Y40:AR40" si="54">IF(COUNT(Y7:Y37)=0,"",MAX(Y7:Y37))</f>
        <v/>
      </c>
      <c r="Z40" s="201" t="str">
        <f t="shared" si="54"/>
        <v/>
      </c>
      <c r="AA40" s="201" t="str">
        <f t="shared" ref="AA40" si="55">IF(COUNT(AA7:AA37)=0,"",MAX(AA7:AA37))</f>
        <v/>
      </c>
      <c r="AB40" s="201" t="str">
        <f t="shared" si="54"/>
        <v/>
      </c>
      <c r="AC40" s="201" t="str">
        <f t="shared" si="54"/>
        <v/>
      </c>
      <c r="AD40" s="201" t="str">
        <f t="shared" si="54"/>
        <v/>
      </c>
      <c r="AE40" s="201" t="str">
        <f t="shared" si="54"/>
        <v/>
      </c>
      <c r="AF40" s="201" t="str">
        <f t="shared" si="54"/>
        <v/>
      </c>
      <c r="AG40" s="201" t="str">
        <f t="shared" si="54"/>
        <v/>
      </c>
      <c r="AH40" s="201" t="str">
        <f t="shared" si="54"/>
        <v/>
      </c>
      <c r="AI40" s="201" t="str">
        <f t="shared" si="54"/>
        <v/>
      </c>
      <c r="AJ40" s="201" t="str">
        <f t="shared" si="54"/>
        <v/>
      </c>
      <c r="AK40" s="201" t="str">
        <f t="shared" ref="AK40" si="56">IF(COUNT(AK7:AK37)=0,"",MAX(AK7:AK37))</f>
        <v/>
      </c>
      <c r="AL40" s="201" t="str">
        <f t="shared" si="54"/>
        <v/>
      </c>
      <c r="AM40" s="201" t="str">
        <f t="shared" si="54"/>
        <v/>
      </c>
      <c r="AN40" s="201" t="str">
        <f t="shared" si="54"/>
        <v/>
      </c>
      <c r="AO40" s="201" t="str">
        <f t="shared" si="54"/>
        <v/>
      </c>
      <c r="AP40" s="201" t="str">
        <f t="shared" si="54"/>
        <v/>
      </c>
      <c r="AQ40" s="201" t="str">
        <f t="shared" si="54"/>
        <v/>
      </c>
      <c r="AR40" s="201" t="str">
        <f t="shared" si="54"/>
        <v/>
      </c>
    </row>
    <row r="41" spans="1:44" ht="11.25" customHeight="1" x14ac:dyDescent="0.15">
      <c r="A41" s="253" t="s">
        <v>26</v>
      </c>
      <c r="B41" s="257"/>
      <c r="C41" s="125" t="str">
        <f t="shared" si="31"/>
        <v/>
      </c>
      <c r="D41" s="125" t="str">
        <f t="shared" si="32"/>
        <v/>
      </c>
      <c r="E41" s="125" t="str">
        <f t="shared" si="33"/>
        <v/>
      </c>
      <c r="F41" s="125" t="str">
        <f t="shared" si="34"/>
        <v/>
      </c>
      <c r="G41" s="125" t="str">
        <f t="shared" si="35"/>
        <v/>
      </c>
      <c r="H41" s="125" t="str">
        <f t="shared" si="36"/>
        <v/>
      </c>
      <c r="I41" s="125" t="str">
        <f t="shared" si="37"/>
        <v/>
      </c>
      <c r="J41" s="125" t="str">
        <f t="shared" si="38"/>
        <v/>
      </c>
      <c r="K41" s="125" t="str">
        <f t="shared" si="39"/>
        <v/>
      </c>
      <c r="L41" s="125" t="str">
        <f t="shared" si="40"/>
        <v/>
      </c>
      <c r="M41" s="125" t="str">
        <f t="shared" si="41"/>
        <v/>
      </c>
      <c r="N41" s="125" t="str">
        <f t="shared" si="42"/>
        <v/>
      </c>
      <c r="O41" s="125" t="str">
        <f t="shared" si="43"/>
        <v/>
      </c>
      <c r="P41" s="125" t="str">
        <f t="shared" si="44"/>
        <v/>
      </c>
      <c r="Q41" s="125" t="str">
        <f t="shared" si="45"/>
        <v/>
      </c>
      <c r="R41" s="125" t="str">
        <f t="shared" si="46"/>
        <v/>
      </c>
      <c r="S41" s="125" t="str">
        <f t="shared" si="47"/>
        <v/>
      </c>
      <c r="T41" s="125" t="str">
        <f t="shared" si="48"/>
        <v/>
      </c>
      <c r="U41" s="125" t="str">
        <f t="shared" si="49"/>
        <v/>
      </c>
      <c r="V41" s="125" t="str">
        <f t="shared" si="50"/>
        <v/>
      </c>
      <c r="Y41" s="201" t="str">
        <f t="shared" ref="Y41:AR41" si="57">IF(COUNT(Y7:Y37)=0,"",MIN(Y7:Y37))</f>
        <v/>
      </c>
      <c r="Z41" s="201" t="str">
        <f t="shared" si="57"/>
        <v/>
      </c>
      <c r="AA41" s="201" t="str">
        <f t="shared" ref="AA41" si="58">IF(COUNT(AA7:AA37)=0,"",MIN(AA7:AA37))</f>
        <v/>
      </c>
      <c r="AB41" s="201" t="str">
        <f t="shared" si="57"/>
        <v/>
      </c>
      <c r="AC41" s="201" t="str">
        <f t="shared" si="57"/>
        <v/>
      </c>
      <c r="AD41" s="201" t="str">
        <f t="shared" si="57"/>
        <v/>
      </c>
      <c r="AE41" s="201" t="str">
        <f t="shared" si="57"/>
        <v/>
      </c>
      <c r="AF41" s="201" t="str">
        <f t="shared" si="57"/>
        <v/>
      </c>
      <c r="AG41" s="207" t="str">
        <f t="shared" si="57"/>
        <v/>
      </c>
      <c r="AH41" s="207" t="str">
        <f t="shared" si="57"/>
        <v/>
      </c>
      <c r="AI41" s="201" t="str">
        <f t="shared" si="57"/>
        <v/>
      </c>
      <c r="AJ41" s="201" t="str">
        <f t="shared" si="57"/>
        <v/>
      </c>
      <c r="AK41" s="201" t="str">
        <f t="shared" ref="AK41" si="59">IF(COUNT(AK7:AK37)=0,"",MIN(AK7:AK37))</f>
        <v/>
      </c>
      <c r="AL41" s="201" t="str">
        <f t="shared" si="57"/>
        <v/>
      </c>
      <c r="AM41" s="201" t="str">
        <f t="shared" si="57"/>
        <v/>
      </c>
      <c r="AN41" s="201" t="str">
        <f t="shared" si="57"/>
        <v/>
      </c>
      <c r="AO41" s="201" t="str">
        <f t="shared" si="57"/>
        <v/>
      </c>
      <c r="AP41" s="201" t="str">
        <f t="shared" si="57"/>
        <v/>
      </c>
      <c r="AQ41" s="201" t="str">
        <f t="shared" si="57"/>
        <v/>
      </c>
      <c r="AR41" s="201" t="str">
        <f t="shared" si="57"/>
        <v/>
      </c>
    </row>
    <row r="42" spans="1:44" ht="11.25" customHeight="1" x14ac:dyDescent="0.15">
      <c r="A42" s="253" t="s">
        <v>27</v>
      </c>
      <c r="B42" s="257"/>
      <c r="C42" s="125" t="str">
        <f t="shared" si="31"/>
        <v/>
      </c>
      <c r="D42" s="136" t="s">
        <v>99</v>
      </c>
      <c r="E42" s="125" t="str">
        <f t="shared" si="33"/>
        <v/>
      </c>
      <c r="F42" s="125" t="str">
        <f t="shared" si="34"/>
        <v/>
      </c>
      <c r="G42" s="136" t="s">
        <v>99</v>
      </c>
      <c r="H42" s="125" t="str">
        <f t="shared" si="36"/>
        <v/>
      </c>
      <c r="I42" s="136" t="s">
        <v>99</v>
      </c>
      <c r="J42" s="125" t="str">
        <f t="shared" si="38"/>
        <v/>
      </c>
      <c r="K42" s="136" t="s">
        <v>99</v>
      </c>
      <c r="L42" s="136" t="s">
        <v>99</v>
      </c>
      <c r="M42" s="125" t="str">
        <f t="shared" si="41"/>
        <v/>
      </c>
      <c r="N42" s="136" t="s">
        <v>99</v>
      </c>
      <c r="O42" s="125" t="str">
        <f t="shared" si="43"/>
        <v/>
      </c>
      <c r="P42" s="125" t="str">
        <f t="shared" si="44"/>
        <v/>
      </c>
      <c r="Q42" s="136" t="s">
        <v>99</v>
      </c>
      <c r="R42" s="125" t="str">
        <f t="shared" si="46"/>
        <v/>
      </c>
      <c r="S42" s="136" t="s">
        <v>99</v>
      </c>
      <c r="T42" s="125" t="str">
        <f t="shared" si="48"/>
        <v/>
      </c>
      <c r="U42" s="136" t="s">
        <v>99</v>
      </c>
      <c r="V42" s="136" t="s">
        <v>99</v>
      </c>
      <c r="Y42" s="125"/>
      <c r="Z42" s="136" t="s">
        <v>99</v>
      </c>
      <c r="AA42" s="125"/>
      <c r="AB42" s="125"/>
      <c r="AC42" s="136" t="s">
        <v>99</v>
      </c>
      <c r="AD42" s="125"/>
      <c r="AE42" s="136" t="s">
        <v>99</v>
      </c>
      <c r="AF42" s="125"/>
      <c r="AG42" s="136" t="s">
        <v>99</v>
      </c>
      <c r="AH42" s="136" t="s">
        <v>99</v>
      </c>
      <c r="AI42" s="125"/>
      <c r="AJ42" s="136" t="s">
        <v>99</v>
      </c>
      <c r="AK42" s="125"/>
      <c r="AL42" s="125"/>
      <c r="AM42" s="136" t="s">
        <v>99</v>
      </c>
      <c r="AN42" s="125"/>
      <c r="AO42" s="136" t="s">
        <v>99</v>
      </c>
      <c r="AP42" s="125"/>
      <c r="AQ42" s="136" t="s">
        <v>99</v>
      </c>
      <c r="AR42" s="136" t="s">
        <v>99</v>
      </c>
    </row>
  </sheetData>
  <mergeCells count="13">
    <mergeCell ref="A38:B38"/>
    <mergeCell ref="A39:B39"/>
    <mergeCell ref="A40:B40"/>
    <mergeCell ref="A41:B41"/>
    <mergeCell ref="A42:B42"/>
    <mergeCell ref="AI2:AR2"/>
    <mergeCell ref="A5:B5"/>
    <mergeCell ref="A6:B6"/>
    <mergeCell ref="M2:V2"/>
    <mergeCell ref="A2:A3"/>
    <mergeCell ref="B2:B3"/>
    <mergeCell ref="C2:L2"/>
    <mergeCell ref="Y2:AH2"/>
  </mergeCells>
  <phoneticPr fontId="7"/>
  <conditionalFormatting sqref="D38">
    <cfRule type="expression" dxfId="10" priority="7">
      <formula>INDIRECT(ADDRESS(ROW(),COLUMN()))=TRUNC(INDIRECT(ADDRESS(ROW(),COLUMN())))</formula>
    </cfRule>
  </conditionalFormatting>
  <conditionalFormatting sqref="G38">
    <cfRule type="expression" dxfId="9" priority="6">
      <formula>INDIRECT(ADDRESS(ROW(),COLUMN()))=TRUNC(INDIRECT(ADDRESS(ROW(),COLUMN())))</formula>
    </cfRule>
  </conditionalFormatting>
  <conditionalFormatting sqref="I38">
    <cfRule type="expression" dxfId="8" priority="5">
      <formula>INDIRECT(ADDRESS(ROW(),COLUMN()))=TRUNC(INDIRECT(ADDRESS(ROW(),COLUMN())))</formula>
    </cfRule>
  </conditionalFormatting>
  <conditionalFormatting sqref="U38:V38 S38 Q38 N38 K38:L38">
    <cfRule type="expression" dxfId="7" priority="4">
      <formula>INDIRECT(ADDRESS(ROW(),COLUMN()))=TRUNC(INDIRECT(ADDRESS(ROW(),COLUMN())))</formula>
    </cfRule>
  </conditionalFormatting>
  <conditionalFormatting sqref="D42">
    <cfRule type="expression" dxfId="6" priority="3">
      <formula>INDIRECT(ADDRESS(ROW(),COLUMN()))=TRUNC(INDIRECT(ADDRESS(ROW(),COLUMN())))</formula>
    </cfRule>
  </conditionalFormatting>
  <conditionalFormatting sqref="U42:V42 S42 Q42 N42 K42:L42 I42 G42">
    <cfRule type="expression" dxfId="5" priority="2">
      <formula>INDIRECT(ADDRESS(ROW(),COLUMN()))=TRUNC(INDIRECT(ADDRESS(ROW(),COLUMN())))</formula>
    </cfRule>
  </conditionalFormatting>
  <conditionalFormatting sqref="AQ42:AR42 AQ38:AR38 AO42 AO38 AM42 AM38 AJ42 AJ38 AG42:AH42 AG38:AH38 AE42 AE38 AC42 AC38 Z42 Z38">
    <cfRule type="expression" dxfId="4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2"/>
  <sheetViews>
    <sheetView view="pageBreakPreview" zoomScaleNormal="100" zoomScaleSheetLayoutView="100" workbookViewId="0">
      <selection activeCell="Z1" sqref="Z1"/>
    </sheetView>
  </sheetViews>
  <sheetFormatPr defaultRowHeight="10.5" x14ac:dyDescent="0.15"/>
  <cols>
    <col min="1" max="2" width="3.375" style="94" customWidth="1"/>
    <col min="3" max="6" width="5.125" style="94" customWidth="1"/>
    <col min="7" max="7" width="6.125" style="94" customWidth="1"/>
    <col min="8" max="8" width="3.375" style="94" customWidth="1"/>
    <col min="9" max="10" width="6.125" style="94" customWidth="1"/>
    <col min="11" max="11" width="3.375" style="94" customWidth="1"/>
    <col min="12" max="13" width="6.125" style="94" customWidth="1"/>
    <col min="14" max="14" width="3.375" style="94" customWidth="1"/>
    <col min="15" max="16" width="6.125" style="94" customWidth="1"/>
    <col min="17" max="17" width="3.375" style="94" customWidth="1"/>
    <col min="18" max="19" width="6.125" style="94" customWidth="1"/>
    <col min="20" max="20" width="3.375" style="94" customWidth="1"/>
    <col min="21" max="21" width="6.125" style="94" customWidth="1"/>
    <col min="22" max="23" width="5.625" style="94" customWidth="1"/>
    <col min="24" max="24" width="5.875" style="94" customWidth="1"/>
    <col min="25" max="25" width="19.25" style="153" customWidth="1"/>
    <col min="26" max="26" width="4.625" style="153" customWidth="1"/>
    <col min="27" max="48" width="4.625" style="94" customWidth="1"/>
    <col min="49" max="16384" width="9" style="94"/>
  </cols>
  <sheetData>
    <row r="1" spans="1:48" s="92" customFormat="1" ht="23.25" customHeight="1" x14ac:dyDescent="0.15">
      <c r="A1" s="146" t="str">
        <f>"汚泥処理月報4　"&amp;AB1&amp;"年"&amp;AD1&amp;"月分"</f>
        <v>汚泥処理月報4　2019年2月分</v>
      </c>
      <c r="C1" s="147"/>
      <c r="D1" s="147"/>
      <c r="E1" s="147"/>
      <c r="F1" s="147"/>
      <c r="G1" s="147"/>
      <c r="I1" s="147"/>
      <c r="J1" s="147"/>
      <c r="L1" s="147"/>
      <c r="M1" s="147"/>
      <c r="O1" s="147"/>
      <c r="P1" s="147"/>
      <c r="R1" s="147"/>
      <c r="S1" s="147"/>
      <c r="U1" s="147"/>
      <c r="V1" s="147"/>
      <c r="W1" s="147"/>
      <c r="X1" s="149"/>
      <c r="Y1" s="217"/>
      <c r="Z1" s="217"/>
      <c r="AA1" s="198" t="s">
        <v>290</v>
      </c>
      <c r="AB1" s="196">
        <v>2019</v>
      </c>
      <c r="AC1" s="112" t="s">
        <v>289</v>
      </c>
      <c r="AD1" s="197">
        <v>2</v>
      </c>
    </row>
    <row r="2" spans="1:48" s="92" customFormat="1" ht="12" customHeight="1" x14ac:dyDescent="0.15">
      <c r="A2" s="270" t="s">
        <v>21</v>
      </c>
      <c r="B2" s="270" t="s">
        <v>22</v>
      </c>
      <c r="C2" s="253" t="s">
        <v>243</v>
      </c>
      <c r="D2" s="257"/>
      <c r="E2" s="253" t="s">
        <v>244</v>
      </c>
      <c r="F2" s="257"/>
      <c r="G2" s="253" t="s">
        <v>245</v>
      </c>
      <c r="H2" s="256"/>
      <c r="I2" s="257"/>
      <c r="J2" s="253" t="s">
        <v>247</v>
      </c>
      <c r="K2" s="256"/>
      <c r="L2" s="257"/>
      <c r="M2" s="253" t="s">
        <v>298</v>
      </c>
      <c r="N2" s="256"/>
      <c r="O2" s="257"/>
      <c r="P2" s="279" t="s">
        <v>297</v>
      </c>
      <c r="Q2" s="280"/>
      <c r="R2" s="281"/>
      <c r="S2" s="253" t="s">
        <v>250</v>
      </c>
      <c r="T2" s="256"/>
      <c r="U2" s="257"/>
      <c r="V2" s="256" t="s">
        <v>296</v>
      </c>
      <c r="W2" s="257"/>
      <c r="X2" s="248" t="s">
        <v>254</v>
      </c>
      <c r="Y2" s="215"/>
      <c r="Z2" s="148"/>
      <c r="AA2" s="253" t="s">
        <v>243</v>
      </c>
      <c r="AB2" s="257"/>
      <c r="AC2" s="253" t="s">
        <v>244</v>
      </c>
      <c r="AD2" s="257"/>
      <c r="AE2" s="253" t="s">
        <v>245</v>
      </c>
      <c r="AF2" s="256"/>
      <c r="AG2" s="257"/>
      <c r="AH2" s="253" t="s">
        <v>247</v>
      </c>
      <c r="AI2" s="256"/>
      <c r="AJ2" s="257"/>
      <c r="AK2" s="253" t="s">
        <v>248</v>
      </c>
      <c r="AL2" s="256"/>
      <c r="AM2" s="257"/>
      <c r="AN2" s="279" t="s">
        <v>249</v>
      </c>
      <c r="AO2" s="280"/>
      <c r="AP2" s="281"/>
      <c r="AQ2" s="253" t="s">
        <v>250</v>
      </c>
      <c r="AR2" s="256"/>
      <c r="AS2" s="257"/>
      <c r="AT2" s="256" t="s">
        <v>252</v>
      </c>
      <c r="AU2" s="257"/>
      <c r="AV2" s="248" t="s">
        <v>254</v>
      </c>
    </row>
    <row r="3" spans="1:48" s="151" customFormat="1" ht="48" customHeight="1" x14ac:dyDescent="0.15">
      <c r="A3" s="271"/>
      <c r="B3" s="271"/>
      <c r="C3" s="179" t="s">
        <v>241</v>
      </c>
      <c r="D3" s="179" t="s">
        <v>242</v>
      </c>
      <c r="E3" s="179" t="s">
        <v>241</v>
      </c>
      <c r="F3" s="179" t="s">
        <v>242</v>
      </c>
      <c r="G3" s="179" t="s">
        <v>246</v>
      </c>
      <c r="H3" s="179" t="s">
        <v>169</v>
      </c>
      <c r="I3" s="179" t="s">
        <v>40</v>
      </c>
      <c r="J3" s="179" t="s">
        <v>246</v>
      </c>
      <c r="K3" s="179" t="s">
        <v>169</v>
      </c>
      <c r="L3" s="179" t="s">
        <v>40</v>
      </c>
      <c r="M3" s="179" t="s">
        <v>251</v>
      </c>
      <c r="N3" s="179" t="s">
        <v>169</v>
      </c>
      <c r="O3" s="179" t="s">
        <v>40</v>
      </c>
      <c r="P3" s="179" t="s">
        <v>251</v>
      </c>
      <c r="Q3" s="179" t="s">
        <v>169</v>
      </c>
      <c r="R3" s="179" t="s">
        <v>40</v>
      </c>
      <c r="S3" s="179" t="s">
        <v>251</v>
      </c>
      <c r="T3" s="179" t="s">
        <v>169</v>
      </c>
      <c r="U3" s="179" t="s">
        <v>40</v>
      </c>
      <c r="V3" s="179" t="s">
        <v>235</v>
      </c>
      <c r="W3" s="190" t="s">
        <v>253</v>
      </c>
      <c r="X3" s="259"/>
      <c r="Y3" s="215"/>
      <c r="Z3" s="88"/>
      <c r="AA3" s="179" t="s">
        <v>241</v>
      </c>
      <c r="AB3" s="179" t="s">
        <v>242</v>
      </c>
      <c r="AC3" s="179" t="s">
        <v>241</v>
      </c>
      <c r="AD3" s="179" t="s">
        <v>242</v>
      </c>
      <c r="AE3" s="179" t="s">
        <v>246</v>
      </c>
      <c r="AF3" s="179" t="s">
        <v>169</v>
      </c>
      <c r="AG3" s="179" t="s">
        <v>40</v>
      </c>
      <c r="AH3" s="179" t="s">
        <v>246</v>
      </c>
      <c r="AI3" s="179" t="s">
        <v>169</v>
      </c>
      <c r="AJ3" s="179" t="s">
        <v>40</v>
      </c>
      <c r="AK3" s="179" t="s">
        <v>251</v>
      </c>
      <c r="AL3" s="179" t="s">
        <v>169</v>
      </c>
      <c r="AM3" s="179" t="s">
        <v>40</v>
      </c>
      <c r="AN3" s="179" t="s">
        <v>251</v>
      </c>
      <c r="AO3" s="179" t="s">
        <v>169</v>
      </c>
      <c r="AP3" s="179" t="s">
        <v>40</v>
      </c>
      <c r="AQ3" s="179" t="s">
        <v>251</v>
      </c>
      <c r="AR3" s="179" t="s">
        <v>169</v>
      </c>
      <c r="AS3" s="179" t="s">
        <v>40</v>
      </c>
      <c r="AT3" s="219" t="s">
        <v>235</v>
      </c>
      <c r="AU3" s="220" t="s">
        <v>253</v>
      </c>
      <c r="AV3" s="259"/>
    </row>
    <row r="4" spans="1:48" ht="12" customHeight="1" x14ac:dyDescent="0.15">
      <c r="A4" s="140"/>
      <c r="B4" s="140"/>
      <c r="C4" s="152" t="s">
        <v>180</v>
      </c>
      <c r="D4" s="152" t="s">
        <v>180</v>
      </c>
      <c r="E4" s="152" t="s">
        <v>180</v>
      </c>
      <c r="F4" s="152" t="s">
        <v>180</v>
      </c>
      <c r="G4" s="152" t="s">
        <v>102</v>
      </c>
      <c r="H4" s="152" t="s">
        <v>105</v>
      </c>
      <c r="I4" s="152" t="s">
        <v>180</v>
      </c>
      <c r="J4" s="152" t="s">
        <v>102</v>
      </c>
      <c r="K4" s="152" t="s">
        <v>105</v>
      </c>
      <c r="L4" s="152" t="s">
        <v>180</v>
      </c>
      <c r="M4" s="152" t="s">
        <v>102</v>
      </c>
      <c r="N4" s="152" t="s">
        <v>105</v>
      </c>
      <c r="O4" s="152" t="s">
        <v>180</v>
      </c>
      <c r="P4" s="152" t="s">
        <v>102</v>
      </c>
      <c r="Q4" s="152" t="s">
        <v>105</v>
      </c>
      <c r="R4" s="152" t="s">
        <v>180</v>
      </c>
      <c r="S4" s="152" t="s">
        <v>102</v>
      </c>
      <c r="T4" s="152" t="s">
        <v>105</v>
      </c>
      <c r="U4" s="152" t="s">
        <v>180</v>
      </c>
      <c r="V4" s="152" t="s">
        <v>180</v>
      </c>
      <c r="W4" s="152" t="s">
        <v>180</v>
      </c>
      <c r="X4" s="152" t="s">
        <v>255</v>
      </c>
      <c r="Y4" s="88"/>
      <c r="AA4" s="152" t="s">
        <v>180</v>
      </c>
      <c r="AB4" s="152" t="s">
        <v>180</v>
      </c>
      <c r="AC4" s="152" t="s">
        <v>180</v>
      </c>
      <c r="AD4" s="152" t="s">
        <v>180</v>
      </c>
      <c r="AE4" s="152" t="s">
        <v>102</v>
      </c>
      <c r="AF4" s="152" t="s">
        <v>105</v>
      </c>
      <c r="AG4" s="152" t="s">
        <v>180</v>
      </c>
      <c r="AH4" s="152" t="s">
        <v>102</v>
      </c>
      <c r="AI4" s="152" t="s">
        <v>105</v>
      </c>
      <c r="AJ4" s="152" t="s">
        <v>180</v>
      </c>
      <c r="AK4" s="152" t="s">
        <v>102</v>
      </c>
      <c r="AL4" s="152" t="s">
        <v>105</v>
      </c>
      <c r="AM4" s="152" t="s">
        <v>180</v>
      </c>
      <c r="AN4" s="152" t="s">
        <v>102</v>
      </c>
      <c r="AO4" s="152" t="s">
        <v>105</v>
      </c>
      <c r="AP4" s="152" t="s">
        <v>180</v>
      </c>
      <c r="AQ4" s="152" t="s">
        <v>102</v>
      </c>
      <c r="AR4" s="152" t="s">
        <v>105</v>
      </c>
      <c r="AS4" s="152" t="s">
        <v>180</v>
      </c>
      <c r="AT4" s="152" t="s">
        <v>180</v>
      </c>
      <c r="AU4" s="152" t="s">
        <v>180</v>
      </c>
      <c r="AV4" s="152" t="s">
        <v>209</v>
      </c>
    </row>
    <row r="5" spans="1:48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42"/>
      <c r="Z5" s="218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</row>
    <row r="6" spans="1:48" ht="11.25" customHeight="1" x14ac:dyDescent="0.15">
      <c r="A6" s="258" t="s">
        <v>284</v>
      </c>
      <c r="B6" s="258"/>
      <c r="C6" s="155">
        <v>0</v>
      </c>
      <c r="D6" s="155">
        <v>0</v>
      </c>
      <c r="E6" s="155">
        <v>0</v>
      </c>
      <c r="F6" s="155">
        <v>0</v>
      </c>
      <c r="G6" s="155">
        <v>0</v>
      </c>
      <c r="H6" s="155">
        <v>1</v>
      </c>
      <c r="I6" s="155">
        <v>0</v>
      </c>
      <c r="J6" s="155">
        <v>0</v>
      </c>
      <c r="K6" s="155">
        <v>1</v>
      </c>
      <c r="L6" s="155">
        <v>0</v>
      </c>
      <c r="M6" s="155">
        <v>0</v>
      </c>
      <c r="N6" s="155">
        <v>1</v>
      </c>
      <c r="O6" s="155">
        <v>0</v>
      </c>
      <c r="P6" s="155">
        <v>0</v>
      </c>
      <c r="Q6" s="155">
        <v>1</v>
      </c>
      <c r="R6" s="155">
        <v>0</v>
      </c>
      <c r="S6" s="155">
        <v>1</v>
      </c>
      <c r="T6" s="155">
        <v>1</v>
      </c>
      <c r="U6" s="155">
        <v>0</v>
      </c>
      <c r="V6" s="155">
        <v>2</v>
      </c>
      <c r="W6" s="155">
        <v>2</v>
      </c>
      <c r="X6" s="155">
        <v>2</v>
      </c>
      <c r="Y6" s="186"/>
      <c r="Z6" s="218"/>
      <c r="AA6" s="96"/>
      <c r="AB6" s="96"/>
      <c r="AC6" s="96"/>
      <c r="AD6" s="96"/>
      <c r="AE6" s="96"/>
      <c r="AF6" s="96"/>
      <c r="AG6" s="96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</row>
    <row r="7" spans="1:48" ht="11.25" customHeight="1" x14ac:dyDescent="0.15">
      <c r="A7" s="170">
        <v>1</v>
      </c>
      <c r="B7" s="208">
        <f>DATEVALUE(AB1&amp;"/"&amp;AD1&amp;"/1")</f>
        <v>43497</v>
      </c>
      <c r="C7" s="125" t="str">
        <f t="shared" ref="C7:C37" si="0">IF(AA7="","",TEXT(ROUND(AA7,(IF(C$5="",100,C$5)-1)-INT(LOG(ABS(AA7)+(AA7=0)))),"#,##0"&amp;IF(INT(LOG(ABS(ROUND(AA7,(IF(C$5="",100,C$5)-1)-INT(LOG(ABS(AA7)+(AA7=0)))))+(ROUND(AA7,(IF(C$5="",100,C$5)-1)-INT(LOG(ABS(AA7)+(AA7=0))))=0)))+1&gt;=IF(C$5="",100,C$5),"",IF(C$6&gt;0,".","")&amp;REPT("0",IF(IF(C$5="",100,C$5)-INT(LOG(ABS(ROUND(AA7,(IF(C$5="",100,C$5)-1)-INT(LOG(ABS(AA7)+(AA7=0)))))+(ROUND(AA7,(IF(C$5="",100,C$5)-1)-INT(LOG(ABS(AA7)+(AA7=0))))=0)))-1&gt;C$6,C$6,IF(C$5="",100,C$5)-INT(LOG(ABS(ROUND(AA7,(IF(C$5="",100,C$5)-1)-INT(LOG(ABS(AA7)+(AA7=0)))))+(ROUND(AA7,(IF(C$5="",100,C$5)-1)-INT(LOG(ABS(AA7)+(AA7=0))))=0)))-1)))))</f>
        <v/>
      </c>
      <c r="D7" s="125" t="str">
        <f t="shared" ref="D7:D37" si="1">IF(AB7="","",TEXT(ROUND(AB7,(IF(D$5="",100,D$5)-1)-INT(LOG(ABS(AB7)+(AB7=0)))),"#,##0"&amp;IF(INT(LOG(ABS(ROUND(AB7,(IF(D$5="",100,D$5)-1)-INT(LOG(ABS(AB7)+(AB7=0)))))+(ROUND(AB7,(IF(D$5="",100,D$5)-1)-INT(LOG(ABS(AB7)+(AB7=0))))=0)))+1&gt;=IF(D$5="",100,D$5),"",IF(D$6&gt;0,".","")&amp;REPT("0",IF(IF(D$5="",100,D$5)-INT(LOG(ABS(ROUND(AB7,(IF(D$5="",100,D$5)-1)-INT(LOG(ABS(AB7)+(AB7=0)))))+(ROUND(AB7,(IF(D$5="",100,D$5)-1)-INT(LOG(ABS(AB7)+(AB7=0))))=0)))-1&gt;D$6,D$6,IF(D$5="",100,D$5)-INT(LOG(ABS(ROUND(AB7,(IF(D$5="",100,D$5)-1)-INT(LOG(ABS(AB7)+(AB7=0)))))+(ROUND(AB7,(IF(D$5="",100,D$5)-1)-INT(LOG(ABS(AB7)+(AB7=0))))=0)))-1)))))</f>
        <v/>
      </c>
      <c r="E7" s="125" t="str">
        <f t="shared" ref="E7:E37" si="2">IF(AC7="","",TEXT(ROUND(AC7,(IF(E$5="",100,E$5)-1)-INT(LOG(ABS(AC7)+(AC7=0)))),"#,##0"&amp;IF(INT(LOG(ABS(ROUND(AC7,(IF(E$5="",100,E$5)-1)-INT(LOG(ABS(AC7)+(AC7=0)))))+(ROUND(AC7,(IF(E$5="",100,E$5)-1)-INT(LOG(ABS(AC7)+(AC7=0))))=0)))+1&gt;=IF(E$5="",100,E$5),"",IF(E$6&gt;0,".","")&amp;REPT("0",IF(IF(E$5="",100,E$5)-INT(LOG(ABS(ROUND(AC7,(IF(E$5="",100,E$5)-1)-INT(LOG(ABS(AC7)+(AC7=0)))))+(ROUND(AC7,(IF(E$5="",100,E$5)-1)-INT(LOG(ABS(AC7)+(AC7=0))))=0)))-1&gt;E$6,E$6,IF(E$5="",100,E$5)-INT(LOG(ABS(ROUND(AC7,(IF(E$5="",100,E$5)-1)-INT(LOG(ABS(AC7)+(AC7=0)))))+(ROUND(AC7,(IF(E$5="",100,E$5)-1)-INT(LOG(ABS(AC7)+(AC7=0))))=0)))-1)))))</f>
        <v/>
      </c>
      <c r="F7" s="125" t="str">
        <f t="shared" ref="F7:F37" si="3">IF(AD7="","",TEXT(ROUND(AD7,(IF(F$5="",100,F$5)-1)-INT(LOG(ABS(AD7)+(AD7=0)))),"#,##0"&amp;IF(INT(LOG(ABS(ROUND(AD7,(IF(F$5="",100,F$5)-1)-INT(LOG(ABS(AD7)+(AD7=0)))))+(ROUND(AD7,(IF(F$5="",100,F$5)-1)-INT(LOG(ABS(AD7)+(AD7=0))))=0)))+1&gt;=IF(F$5="",100,F$5),"",IF(F$6&gt;0,".","")&amp;REPT("0",IF(IF(F$5="",100,F$5)-INT(LOG(ABS(ROUND(AD7,(IF(F$5="",100,F$5)-1)-INT(LOG(ABS(AD7)+(AD7=0)))))+(ROUND(AD7,(IF(F$5="",100,F$5)-1)-INT(LOG(ABS(AD7)+(AD7=0))))=0)))-1&gt;F$6,F$6,IF(F$5="",100,F$5)-INT(LOG(ABS(ROUND(AD7,(IF(F$5="",100,F$5)-1)-INT(LOG(ABS(AD7)+(AD7=0)))))+(ROUND(AD7,(IF(F$5="",100,F$5)-1)-INT(LOG(ABS(AD7)+(AD7=0))))=0)))-1)))))</f>
        <v/>
      </c>
      <c r="G7" s="125" t="str">
        <f t="shared" ref="G7:G37" si="4">IF(AE7="","",TEXT(ROUND(AE7,(IF(G$5="",100,G$5)-1)-INT(LOG(ABS(AE7)+(AE7=0)))),"#,##0"&amp;IF(INT(LOG(ABS(ROUND(AE7,(IF(G$5="",100,G$5)-1)-INT(LOG(ABS(AE7)+(AE7=0)))))+(ROUND(AE7,(IF(G$5="",100,G$5)-1)-INT(LOG(ABS(AE7)+(AE7=0))))=0)))+1&gt;=IF(G$5="",100,G$5),"",IF(G$6&gt;0,".","")&amp;REPT("0",IF(IF(G$5="",100,G$5)-INT(LOG(ABS(ROUND(AE7,(IF(G$5="",100,G$5)-1)-INT(LOG(ABS(AE7)+(AE7=0)))))+(ROUND(AE7,(IF(G$5="",100,G$5)-1)-INT(LOG(ABS(AE7)+(AE7=0))))=0)))-1&gt;G$6,G$6,IF(G$5="",100,G$5)-INT(LOG(ABS(ROUND(AE7,(IF(G$5="",100,G$5)-1)-INT(LOG(ABS(AE7)+(AE7=0)))))+(ROUND(AE7,(IF(G$5="",100,G$5)-1)-INT(LOG(ABS(AE7)+(AE7=0))))=0)))-1)))))</f>
        <v/>
      </c>
      <c r="H7" s="125" t="str">
        <f t="shared" ref="H7:H37" si="5">IF(AF7="","",TEXT(ROUND(AF7,(IF(H$5="",100,H$5)-1)-INT(LOG(ABS(AF7)+(AF7=0)))),"#,##0"&amp;IF(INT(LOG(ABS(ROUND(AF7,(IF(H$5="",100,H$5)-1)-INT(LOG(ABS(AF7)+(AF7=0)))))+(ROUND(AF7,(IF(H$5="",100,H$5)-1)-INT(LOG(ABS(AF7)+(AF7=0))))=0)))+1&gt;=IF(H$5="",100,H$5),"",IF(H$6&gt;0,".","")&amp;REPT("0",IF(IF(H$5="",100,H$5)-INT(LOG(ABS(ROUND(AF7,(IF(H$5="",100,H$5)-1)-INT(LOG(ABS(AF7)+(AF7=0)))))+(ROUND(AF7,(IF(H$5="",100,H$5)-1)-INT(LOG(ABS(AF7)+(AF7=0))))=0)))-1&gt;H$6,H$6,IF(H$5="",100,H$5)-INT(LOG(ABS(ROUND(AF7,(IF(H$5="",100,H$5)-1)-INT(LOG(ABS(AF7)+(AF7=0)))))+(ROUND(AF7,(IF(H$5="",100,H$5)-1)-INT(LOG(ABS(AF7)+(AF7=0))))=0)))-1)))))</f>
        <v/>
      </c>
      <c r="I7" s="125" t="str">
        <f t="shared" ref="I7:I37" si="6">IF(AG7="","",TEXT(ROUND(AG7,(IF(I$5="",100,I$5)-1)-INT(LOG(ABS(AG7)+(AG7=0)))),"#,##0"&amp;IF(INT(LOG(ABS(ROUND(AG7,(IF(I$5="",100,I$5)-1)-INT(LOG(ABS(AG7)+(AG7=0)))))+(ROUND(AG7,(IF(I$5="",100,I$5)-1)-INT(LOG(ABS(AG7)+(AG7=0))))=0)))+1&gt;=IF(I$5="",100,I$5),"",IF(I$6&gt;0,".","")&amp;REPT("0",IF(IF(I$5="",100,I$5)-INT(LOG(ABS(ROUND(AG7,(IF(I$5="",100,I$5)-1)-INT(LOG(ABS(AG7)+(AG7=0)))))+(ROUND(AG7,(IF(I$5="",100,I$5)-1)-INT(LOG(ABS(AG7)+(AG7=0))))=0)))-1&gt;I$6,I$6,IF(I$5="",100,I$5)-INT(LOG(ABS(ROUND(AG7,(IF(I$5="",100,I$5)-1)-INT(LOG(ABS(AG7)+(AG7=0)))))+(ROUND(AG7,(IF(I$5="",100,I$5)-1)-INT(LOG(ABS(AG7)+(AG7=0))))=0)))-1)))))</f>
        <v/>
      </c>
      <c r="J7" s="125" t="str">
        <f t="shared" ref="J7:J37" si="7">IF(AH7="","",TEXT(ROUND(AH7,(IF(J$5="",100,J$5)-1)-INT(LOG(ABS(AH7)+(AH7=0)))),"#,##0"&amp;IF(INT(LOG(ABS(ROUND(AH7,(IF(J$5="",100,J$5)-1)-INT(LOG(ABS(AH7)+(AH7=0)))))+(ROUND(AH7,(IF(J$5="",100,J$5)-1)-INT(LOG(ABS(AH7)+(AH7=0))))=0)))+1&gt;=IF(J$5="",100,J$5),"",IF(J$6&gt;0,".","")&amp;REPT("0",IF(IF(J$5="",100,J$5)-INT(LOG(ABS(ROUND(AH7,(IF(J$5="",100,J$5)-1)-INT(LOG(ABS(AH7)+(AH7=0)))))+(ROUND(AH7,(IF(J$5="",100,J$5)-1)-INT(LOG(ABS(AH7)+(AH7=0))))=0)))-1&gt;J$6,J$6,IF(J$5="",100,J$5)-INT(LOG(ABS(ROUND(AH7,(IF(J$5="",100,J$5)-1)-INT(LOG(ABS(AH7)+(AH7=0)))))+(ROUND(AH7,(IF(J$5="",100,J$5)-1)-INT(LOG(ABS(AH7)+(AH7=0))))=0)))-1)))))</f>
        <v/>
      </c>
      <c r="K7" s="125" t="str">
        <f t="shared" ref="K7:K37" si="8">IF(AI7="","",TEXT(ROUND(AI7,(IF(K$5="",100,K$5)-1)-INT(LOG(ABS(AI7)+(AI7=0)))),"#,##0"&amp;IF(INT(LOG(ABS(ROUND(AI7,(IF(K$5="",100,K$5)-1)-INT(LOG(ABS(AI7)+(AI7=0)))))+(ROUND(AI7,(IF(K$5="",100,K$5)-1)-INT(LOG(ABS(AI7)+(AI7=0))))=0)))+1&gt;=IF(K$5="",100,K$5),"",IF(K$6&gt;0,".","")&amp;REPT("0",IF(IF(K$5="",100,K$5)-INT(LOG(ABS(ROUND(AI7,(IF(K$5="",100,K$5)-1)-INT(LOG(ABS(AI7)+(AI7=0)))))+(ROUND(AI7,(IF(K$5="",100,K$5)-1)-INT(LOG(ABS(AI7)+(AI7=0))))=0)))-1&gt;K$6,K$6,IF(K$5="",100,K$5)-INT(LOG(ABS(ROUND(AI7,(IF(K$5="",100,K$5)-1)-INT(LOG(ABS(AI7)+(AI7=0)))))+(ROUND(AI7,(IF(K$5="",100,K$5)-1)-INT(LOG(ABS(AI7)+(AI7=0))))=0)))-1)))))</f>
        <v/>
      </c>
      <c r="L7" s="125" t="str">
        <f t="shared" ref="L7:L37" si="9">IF(AJ7="","",TEXT(ROUND(AJ7,(IF(L$5="",100,L$5)-1)-INT(LOG(ABS(AJ7)+(AJ7=0)))),"#,##0"&amp;IF(INT(LOG(ABS(ROUND(AJ7,(IF(L$5="",100,L$5)-1)-INT(LOG(ABS(AJ7)+(AJ7=0)))))+(ROUND(AJ7,(IF(L$5="",100,L$5)-1)-INT(LOG(ABS(AJ7)+(AJ7=0))))=0)))+1&gt;=IF(L$5="",100,L$5),"",IF(L$6&gt;0,".","")&amp;REPT("0",IF(IF(L$5="",100,L$5)-INT(LOG(ABS(ROUND(AJ7,(IF(L$5="",100,L$5)-1)-INT(LOG(ABS(AJ7)+(AJ7=0)))))+(ROUND(AJ7,(IF(L$5="",100,L$5)-1)-INT(LOG(ABS(AJ7)+(AJ7=0))))=0)))-1&gt;L$6,L$6,IF(L$5="",100,L$5)-INT(LOG(ABS(ROUND(AJ7,(IF(L$5="",100,L$5)-1)-INT(LOG(ABS(AJ7)+(AJ7=0)))))+(ROUND(AJ7,(IF(L$5="",100,L$5)-1)-INT(LOG(ABS(AJ7)+(AJ7=0))))=0)))-1)))))</f>
        <v/>
      </c>
      <c r="M7" s="125" t="str">
        <f t="shared" ref="M7:M37" si="10">IF(AK7="","",TEXT(ROUND(AK7,(IF(M$5="",100,M$5)-1)-INT(LOG(ABS(AK7)+(AK7=0)))),"#,##0"&amp;IF(INT(LOG(ABS(ROUND(AK7,(IF(M$5="",100,M$5)-1)-INT(LOG(ABS(AK7)+(AK7=0)))))+(ROUND(AK7,(IF(M$5="",100,M$5)-1)-INT(LOG(ABS(AK7)+(AK7=0))))=0)))+1&gt;=IF(M$5="",100,M$5),"",IF(M$6&gt;0,".","")&amp;REPT("0",IF(IF(M$5="",100,M$5)-INT(LOG(ABS(ROUND(AK7,(IF(M$5="",100,M$5)-1)-INT(LOG(ABS(AK7)+(AK7=0)))))+(ROUND(AK7,(IF(M$5="",100,M$5)-1)-INT(LOG(ABS(AK7)+(AK7=0))))=0)))-1&gt;M$6,M$6,IF(M$5="",100,M$5)-INT(LOG(ABS(ROUND(AK7,(IF(M$5="",100,M$5)-1)-INT(LOG(ABS(AK7)+(AK7=0)))))+(ROUND(AK7,(IF(M$5="",100,M$5)-1)-INT(LOG(ABS(AK7)+(AK7=0))))=0)))-1)))))</f>
        <v/>
      </c>
      <c r="N7" s="125" t="str">
        <f t="shared" ref="N7:N37" si="11">IF(AL7="","",TEXT(ROUND(AL7,(IF(N$5="",100,N$5)-1)-INT(LOG(ABS(AL7)+(AL7=0)))),"#,##0"&amp;IF(INT(LOG(ABS(ROUND(AL7,(IF(N$5="",100,N$5)-1)-INT(LOG(ABS(AL7)+(AL7=0)))))+(ROUND(AL7,(IF(N$5="",100,N$5)-1)-INT(LOG(ABS(AL7)+(AL7=0))))=0)))+1&gt;=IF(N$5="",100,N$5),"",IF(N$6&gt;0,".","")&amp;REPT("0",IF(IF(N$5="",100,N$5)-INT(LOG(ABS(ROUND(AL7,(IF(N$5="",100,N$5)-1)-INT(LOG(ABS(AL7)+(AL7=0)))))+(ROUND(AL7,(IF(N$5="",100,N$5)-1)-INT(LOG(ABS(AL7)+(AL7=0))))=0)))-1&gt;N$6,N$6,IF(N$5="",100,N$5)-INT(LOG(ABS(ROUND(AL7,(IF(N$5="",100,N$5)-1)-INT(LOG(ABS(AL7)+(AL7=0)))))+(ROUND(AL7,(IF(N$5="",100,N$5)-1)-INT(LOG(ABS(AL7)+(AL7=0))))=0)))-1)))))</f>
        <v/>
      </c>
      <c r="O7" s="125" t="str">
        <f t="shared" ref="O7:O37" si="12">IF(AM7="","",TEXT(ROUND(AM7,(IF(O$5="",100,O$5)-1)-INT(LOG(ABS(AM7)+(AM7=0)))),"#,##0"&amp;IF(INT(LOG(ABS(ROUND(AM7,(IF(O$5="",100,O$5)-1)-INT(LOG(ABS(AM7)+(AM7=0)))))+(ROUND(AM7,(IF(O$5="",100,O$5)-1)-INT(LOG(ABS(AM7)+(AM7=0))))=0)))+1&gt;=IF(O$5="",100,O$5),"",IF(O$6&gt;0,".","")&amp;REPT("0",IF(IF(O$5="",100,O$5)-INT(LOG(ABS(ROUND(AM7,(IF(O$5="",100,O$5)-1)-INT(LOG(ABS(AM7)+(AM7=0)))))+(ROUND(AM7,(IF(O$5="",100,O$5)-1)-INT(LOG(ABS(AM7)+(AM7=0))))=0)))-1&gt;O$6,O$6,IF(O$5="",100,O$5)-INT(LOG(ABS(ROUND(AM7,(IF(O$5="",100,O$5)-1)-INT(LOG(ABS(AM7)+(AM7=0)))))+(ROUND(AM7,(IF(O$5="",100,O$5)-1)-INT(LOG(ABS(AM7)+(AM7=0))))=0)))-1)))))</f>
        <v/>
      </c>
      <c r="P7" s="125" t="str">
        <f t="shared" ref="P7:P37" si="13">IF(AN7="","",TEXT(ROUND(AN7,(IF(P$5="",100,P$5)-1)-INT(LOG(ABS(AN7)+(AN7=0)))),"#,##0"&amp;IF(INT(LOG(ABS(ROUND(AN7,(IF(P$5="",100,P$5)-1)-INT(LOG(ABS(AN7)+(AN7=0)))))+(ROUND(AN7,(IF(P$5="",100,P$5)-1)-INT(LOG(ABS(AN7)+(AN7=0))))=0)))+1&gt;=IF(P$5="",100,P$5),"",IF(P$6&gt;0,".","")&amp;REPT("0",IF(IF(P$5="",100,P$5)-INT(LOG(ABS(ROUND(AN7,(IF(P$5="",100,P$5)-1)-INT(LOG(ABS(AN7)+(AN7=0)))))+(ROUND(AN7,(IF(P$5="",100,P$5)-1)-INT(LOG(ABS(AN7)+(AN7=0))))=0)))-1&gt;P$6,P$6,IF(P$5="",100,P$5)-INT(LOG(ABS(ROUND(AN7,(IF(P$5="",100,P$5)-1)-INT(LOG(ABS(AN7)+(AN7=0)))))+(ROUND(AN7,(IF(P$5="",100,P$5)-1)-INT(LOG(ABS(AN7)+(AN7=0))))=0)))-1)))))</f>
        <v/>
      </c>
      <c r="Q7" s="125" t="str">
        <f t="shared" ref="Q7:Q37" si="14">IF(AO7="","",TEXT(ROUND(AO7,(IF(Q$5="",100,Q$5)-1)-INT(LOG(ABS(AO7)+(AO7=0)))),"#,##0"&amp;IF(INT(LOG(ABS(ROUND(AO7,(IF(Q$5="",100,Q$5)-1)-INT(LOG(ABS(AO7)+(AO7=0)))))+(ROUND(AO7,(IF(Q$5="",100,Q$5)-1)-INT(LOG(ABS(AO7)+(AO7=0))))=0)))+1&gt;=IF(Q$5="",100,Q$5),"",IF(Q$6&gt;0,".","")&amp;REPT("0",IF(IF(Q$5="",100,Q$5)-INT(LOG(ABS(ROUND(AO7,(IF(Q$5="",100,Q$5)-1)-INT(LOG(ABS(AO7)+(AO7=0)))))+(ROUND(AO7,(IF(Q$5="",100,Q$5)-1)-INT(LOG(ABS(AO7)+(AO7=0))))=0)))-1&gt;Q$6,Q$6,IF(Q$5="",100,Q$5)-INT(LOG(ABS(ROUND(AO7,(IF(Q$5="",100,Q$5)-1)-INT(LOG(ABS(AO7)+(AO7=0)))))+(ROUND(AO7,(IF(Q$5="",100,Q$5)-1)-INT(LOG(ABS(AO7)+(AO7=0))))=0)))-1)))))</f>
        <v/>
      </c>
      <c r="R7" s="125" t="str">
        <f t="shared" ref="R7:R37" si="15">IF(AP7="","",TEXT(ROUND(AP7,(IF(R$5="",100,R$5)-1)-INT(LOG(ABS(AP7)+(AP7=0)))),"#,##0"&amp;IF(INT(LOG(ABS(ROUND(AP7,(IF(R$5="",100,R$5)-1)-INT(LOG(ABS(AP7)+(AP7=0)))))+(ROUND(AP7,(IF(R$5="",100,R$5)-1)-INT(LOG(ABS(AP7)+(AP7=0))))=0)))+1&gt;=IF(R$5="",100,R$5),"",IF(R$6&gt;0,".","")&amp;REPT("0",IF(IF(R$5="",100,R$5)-INT(LOG(ABS(ROUND(AP7,(IF(R$5="",100,R$5)-1)-INT(LOG(ABS(AP7)+(AP7=0)))))+(ROUND(AP7,(IF(R$5="",100,R$5)-1)-INT(LOG(ABS(AP7)+(AP7=0))))=0)))-1&gt;R$6,R$6,IF(R$5="",100,R$5)-INT(LOG(ABS(ROUND(AP7,(IF(R$5="",100,R$5)-1)-INT(LOG(ABS(AP7)+(AP7=0)))))+(ROUND(AP7,(IF(R$5="",100,R$5)-1)-INT(LOG(ABS(AP7)+(AP7=0))))=0)))-1)))))</f>
        <v/>
      </c>
      <c r="S7" s="125" t="str">
        <f t="shared" ref="S7:S37" si="16">IF(AQ7="","",TEXT(ROUND(AQ7,(IF(S$5="",100,S$5)-1)-INT(LOG(ABS(AQ7)+(AQ7=0)))),"#,##0"&amp;IF(INT(LOG(ABS(ROUND(AQ7,(IF(S$5="",100,S$5)-1)-INT(LOG(ABS(AQ7)+(AQ7=0)))))+(ROUND(AQ7,(IF(S$5="",100,S$5)-1)-INT(LOG(ABS(AQ7)+(AQ7=0))))=0)))+1&gt;=IF(S$5="",100,S$5),"",IF(S$6&gt;0,".","")&amp;REPT("0",IF(IF(S$5="",100,S$5)-INT(LOG(ABS(ROUND(AQ7,(IF(S$5="",100,S$5)-1)-INT(LOG(ABS(AQ7)+(AQ7=0)))))+(ROUND(AQ7,(IF(S$5="",100,S$5)-1)-INT(LOG(ABS(AQ7)+(AQ7=0))))=0)))-1&gt;S$6,S$6,IF(S$5="",100,S$5)-INT(LOG(ABS(ROUND(AQ7,(IF(S$5="",100,S$5)-1)-INT(LOG(ABS(AQ7)+(AQ7=0)))))+(ROUND(AQ7,(IF(S$5="",100,S$5)-1)-INT(LOG(ABS(AQ7)+(AQ7=0))))=0)))-1)))))</f>
        <v/>
      </c>
      <c r="T7" s="125" t="str">
        <f t="shared" ref="T7:T37" si="17">IF(AR7="","",TEXT(ROUND(AR7,(IF(T$5="",100,T$5)-1)-INT(LOG(ABS(AR7)+(AR7=0)))),"#,##0"&amp;IF(INT(LOG(ABS(ROUND(AR7,(IF(T$5="",100,T$5)-1)-INT(LOG(ABS(AR7)+(AR7=0)))))+(ROUND(AR7,(IF(T$5="",100,T$5)-1)-INT(LOG(ABS(AR7)+(AR7=0))))=0)))+1&gt;=IF(T$5="",100,T$5),"",IF(T$6&gt;0,".","")&amp;REPT("0",IF(IF(T$5="",100,T$5)-INT(LOG(ABS(ROUND(AR7,(IF(T$5="",100,T$5)-1)-INT(LOG(ABS(AR7)+(AR7=0)))))+(ROUND(AR7,(IF(T$5="",100,T$5)-1)-INT(LOG(ABS(AR7)+(AR7=0))))=0)))-1&gt;T$6,T$6,IF(T$5="",100,T$5)-INT(LOG(ABS(ROUND(AR7,(IF(T$5="",100,T$5)-1)-INT(LOG(ABS(AR7)+(AR7=0)))))+(ROUND(AR7,(IF(T$5="",100,T$5)-1)-INT(LOG(ABS(AR7)+(AR7=0))))=0)))-1)))))</f>
        <v/>
      </c>
      <c r="U7" s="125" t="str">
        <f t="shared" ref="U7:U37" si="18">IF(AS7="","",TEXT(ROUND(AS7,(IF(U$5="",100,U$5)-1)-INT(LOG(ABS(AS7)+(AS7=0)))),"#,##0"&amp;IF(INT(LOG(ABS(ROUND(AS7,(IF(U$5="",100,U$5)-1)-INT(LOG(ABS(AS7)+(AS7=0)))))+(ROUND(AS7,(IF(U$5="",100,U$5)-1)-INT(LOG(ABS(AS7)+(AS7=0))))=0)))+1&gt;=IF(U$5="",100,U$5),"",IF(U$6&gt;0,".","")&amp;REPT("0",IF(IF(U$5="",100,U$5)-INT(LOG(ABS(ROUND(AS7,(IF(U$5="",100,U$5)-1)-INT(LOG(ABS(AS7)+(AS7=0)))))+(ROUND(AS7,(IF(U$5="",100,U$5)-1)-INT(LOG(ABS(AS7)+(AS7=0))))=0)))-1&gt;U$6,U$6,IF(U$5="",100,U$5)-INT(LOG(ABS(ROUND(AS7,(IF(U$5="",100,U$5)-1)-INT(LOG(ABS(AS7)+(AS7=0)))))+(ROUND(AS7,(IF(U$5="",100,U$5)-1)-INT(LOG(ABS(AS7)+(AS7=0))))=0)))-1)))))</f>
        <v/>
      </c>
      <c r="V7" s="125" t="str">
        <f t="shared" ref="V7" si="19">IF(AT7="","",TEXT(ROUND(AT7,(IF(V$5="",100,V$5)-1)-INT(LOG(ABS(AT7)+(AT7=0)))),"#,##0"&amp;IF(INT(LOG(ABS(ROUND(AT7,(IF(V$5="",100,V$5)-1)-INT(LOG(ABS(AT7)+(AT7=0)))))+(ROUND(AT7,(IF(V$5="",100,V$5)-1)-INT(LOG(ABS(AT7)+(AT7=0))))=0)))+1&gt;=IF(V$5="",100,V$5),"",IF(V$6&gt;0,".","")&amp;REPT("0",IF(IF(V$5="",100,V$5)-INT(LOG(ABS(ROUND(AT7,(IF(V$5="",100,V$5)-1)-INT(LOG(ABS(AT7)+(AT7=0)))))+(ROUND(AT7,(IF(V$5="",100,V$5)-1)-INT(LOG(ABS(AT7)+(AT7=0))))=0)))-1&gt;V$6,V$6,IF(V$5="",100,V$5)-INT(LOG(ABS(ROUND(AT7,(IF(V$5="",100,V$5)-1)-INT(LOG(ABS(AT7)+(AT7=0)))))+(ROUND(AT7,(IF(V$5="",100,V$5)-1)-INT(LOG(ABS(AT7)+(AT7=0))))=0)))-1)))))</f>
        <v/>
      </c>
      <c r="W7" s="125" t="str">
        <f t="shared" ref="W7" si="20">IF(AU7="","",TEXT(ROUND(AU7,(IF(W$5="",100,W$5)-1)-INT(LOG(ABS(AU7)+(AU7=0)))),"#,##0"&amp;IF(INT(LOG(ABS(ROUND(AU7,(IF(W$5="",100,W$5)-1)-INT(LOG(ABS(AU7)+(AU7=0)))))+(ROUND(AU7,(IF(W$5="",100,W$5)-1)-INT(LOG(ABS(AU7)+(AU7=0))))=0)))+1&gt;=IF(W$5="",100,W$5),"",IF(W$6&gt;0,".","")&amp;REPT("0",IF(IF(W$5="",100,W$5)-INT(LOG(ABS(ROUND(AU7,(IF(W$5="",100,W$5)-1)-INT(LOG(ABS(AU7)+(AU7=0)))))+(ROUND(AU7,(IF(W$5="",100,W$5)-1)-INT(LOG(ABS(AU7)+(AU7=0))))=0)))-1&gt;W$6,W$6,IF(W$5="",100,W$5)-INT(LOG(ABS(ROUND(AU7,(IF(W$5="",100,W$5)-1)-INT(LOG(ABS(AU7)+(AU7=0)))))+(ROUND(AU7,(IF(W$5="",100,W$5)-1)-INT(LOG(ABS(AU7)+(AU7=0))))=0)))-1)))))</f>
        <v/>
      </c>
      <c r="X7" s="125" t="str">
        <f t="shared" ref="X7" si="21">IF(AV7="","",TEXT(ROUND(AV7,(IF(X$5="",100,X$5)-1)-INT(LOG(ABS(AV7)+(AV7=0)))),"#,##0"&amp;IF(INT(LOG(ABS(ROUND(AV7,(IF(X$5="",100,X$5)-1)-INT(LOG(ABS(AV7)+(AV7=0)))))+(ROUND(AV7,(IF(X$5="",100,X$5)-1)-INT(LOG(ABS(AV7)+(AV7=0))))=0)))+1&gt;=IF(X$5="",100,X$5),"",IF(X$6&gt;0,".","")&amp;REPT("0",IF(IF(X$5="",100,X$5)-INT(LOG(ABS(ROUND(AV7,(IF(X$5="",100,X$5)-1)-INT(LOG(ABS(AV7)+(AV7=0)))))+(ROUND(AV7,(IF(X$5="",100,X$5)-1)-INT(LOG(ABS(AV7)+(AV7=0))))=0)))-1&gt;X$6,X$6,IF(X$5="",100,X$5)-INT(LOG(ABS(ROUND(AV7,(IF(X$5="",100,X$5)-1)-INT(LOG(ABS(AV7)+(AV7=0)))))+(ROUND(AV7,(IF(X$5="",100,X$5)-1)-INT(LOG(ABS(AV7)+(AV7=0))))=0)))-1)))))</f>
        <v/>
      </c>
      <c r="Y7" s="216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</row>
    <row r="8" spans="1:48" ht="11.25" customHeight="1" x14ac:dyDescent="0.15">
      <c r="A8" s="170">
        <v>2</v>
      </c>
      <c r="B8" s="208">
        <f>B7+1</f>
        <v>43498</v>
      </c>
      <c r="C8" s="125" t="str">
        <f t="shared" si="0"/>
        <v/>
      </c>
      <c r="D8" s="125" t="str">
        <f t="shared" si="1"/>
        <v/>
      </c>
      <c r="E8" s="125" t="str">
        <f t="shared" si="2"/>
        <v/>
      </c>
      <c r="F8" s="125" t="str">
        <f t="shared" si="3"/>
        <v/>
      </c>
      <c r="G8" s="125" t="str">
        <f t="shared" si="4"/>
        <v/>
      </c>
      <c r="H8" s="125" t="str">
        <f t="shared" si="5"/>
        <v/>
      </c>
      <c r="I8" s="125" t="str">
        <f t="shared" si="6"/>
        <v/>
      </c>
      <c r="J8" s="125" t="str">
        <f t="shared" si="7"/>
        <v/>
      </c>
      <c r="K8" s="125" t="str">
        <f t="shared" si="8"/>
        <v/>
      </c>
      <c r="L8" s="125" t="str">
        <f t="shared" si="9"/>
        <v/>
      </c>
      <c r="M8" s="125" t="str">
        <f t="shared" si="10"/>
        <v/>
      </c>
      <c r="N8" s="125" t="str">
        <f t="shared" si="11"/>
        <v/>
      </c>
      <c r="O8" s="125" t="str">
        <f t="shared" si="12"/>
        <v/>
      </c>
      <c r="P8" s="125" t="str">
        <f t="shared" si="13"/>
        <v/>
      </c>
      <c r="Q8" s="125" t="str">
        <f t="shared" si="14"/>
        <v/>
      </c>
      <c r="R8" s="125" t="str">
        <f t="shared" si="15"/>
        <v/>
      </c>
      <c r="S8" s="125" t="str">
        <f t="shared" si="16"/>
        <v/>
      </c>
      <c r="T8" s="125" t="str">
        <f t="shared" si="17"/>
        <v/>
      </c>
      <c r="U8" s="125" t="str">
        <f t="shared" si="18"/>
        <v/>
      </c>
      <c r="V8" s="125" t="str">
        <f t="shared" ref="V8:V37" si="22">IF(AT8="","",TEXT(ROUND(AT8,(IF(V$5="",100,V$5)-1)-INT(LOG(ABS(AT8)+(AT8=0)))),"#,##0"&amp;IF(INT(LOG(ABS(ROUND(AT8,(IF(V$5="",100,V$5)-1)-INT(LOG(ABS(AT8)+(AT8=0)))))+(ROUND(AT8,(IF(V$5="",100,V$5)-1)-INT(LOG(ABS(AT8)+(AT8=0))))=0)))+1&gt;=IF(V$5="",100,V$5),"",IF(V$6&gt;0,".","")&amp;REPT("0",IF(IF(V$5="",100,V$5)-INT(LOG(ABS(ROUND(AT8,(IF(V$5="",100,V$5)-1)-INT(LOG(ABS(AT8)+(AT8=0)))))+(ROUND(AT8,(IF(V$5="",100,V$5)-1)-INT(LOG(ABS(AT8)+(AT8=0))))=0)))-1&gt;V$6,V$6,IF(V$5="",100,V$5)-INT(LOG(ABS(ROUND(AT8,(IF(V$5="",100,V$5)-1)-INT(LOG(ABS(AT8)+(AT8=0)))))+(ROUND(AT8,(IF(V$5="",100,V$5)-1)-INT(LOG(ABS(AT8)+(AT8=0))))=0)))-1)))))</f>
        <v/>
      </c>
      <c r="W8" s="125" t="str">
        <f t="shared" ref="W8:W37" si="23">IF(AU8="","",TEXT(ROUND(AU8,(IF(W$5="",100,W$5)-1)-INT(LOG(ABS(AU8)+(AU8=0)))),"#,##0"&amp;IF(INT(LOG(ABS(ROUND(AU8,(IF(W$5="",100,W$5)-1)-INT(LOG(ABS(AU8)+(AU8=0)))))+(ROUND(AU8,(IF(W$5="",100,W$5)-1)-INT(LOG(ABS(AU8)+(AU8=0))))=0)))+1&gt;=IF(W$5="",100,W$5),"",IF(W$6&gt;0,".","")&amp;REPT("0",IF(IF(W$5="",100,W$5)-INT(LOG(ABS(ROUND(AU8,(IF(W$5="",100,W$5)-1)-INT(LOG(ABS(AU8)+(AU8=0)))))+(ROUND(AU8,(IF(W$5="",100,W$5)-1)-INT(LOG(ABS(AU8)+(AU8=0))))=0)))-1&gt;W$6,W$6,IF(W$5="",100,W$5)-INT(LOG(ABS(ROUND(AU8,(IF(W$5="",100,W$5)-1)-INT(LOG(ABS(AU8)+(AU8=0)))))+(ROUND(AU8,(IF(W$5="",100,W$5)-1)-INT(LOG(ABS(AU8)+(AU8=0))))=0)))-1)))))</f>
        <v/>
      </c>
      <c r="X8" s="125" t="str">
        <f t="shared" ref="X8:X37" si="24">IF(AV8="","",TEXT(ROUND(AV8,(IF(X$5="",100,X$5)-1)-INT(LOG(ABS(AV8)+(AV8=0)))),"#,##0"&amp;IF(INT(LOG(ABS(ROUND(AV8,(IF(X$5="",100,X$5)-1)-INT(LOG(ABS(AV8)+(AV8=0)))))+(ROUND(AV8,(IF(X$5="",100,X$5)-1)-INT(LOG(ABS(AV8)+(AV8=0))))=0)))+1&gt;=IF(X$5="",100,X$5),"",IF(X$6&gt;0,".","")&amp;REPT("0",IF(IF(X$5="",100,X$5)-INT(LOG(ABS(ROUND(AV8,(IF(X$5="",100,X$5)-1)-INT(LOG(ABS(AV8)+(AV8=0)))))+(ROUND(AV8,(IF(X$5="",100,X$5)-1)-INT(LOG(ABS(AV8)+(AV8=0))))=0)))-1&gt;X$6,X$6,IF(X$5="",100,X$5)-INT(LOG(ABS(ROUND(AV8,(IF(X$5="",100,X$5)-1)-INT(LOG(ABS(AV8)+(AV8=0)))))+(ROUND(AV8,(IF(X$5="",100,X$5)-1)-INT(LOG(ABS(AV8)+(AV8=0))))=0)))-1)))))</f>
        <v/>
      </c>
      <c r="Y8" s="216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</row>
    <row r="9" spans="1:48" ht="11.25" customHeight="1" x14ac:dyDescent="0.15">
      <c r="A9" s="170">
        <v>3</v>
      </c>
      <c r="B9" s="208">
        <f t="shared" ref="B9:B37" si="25">B8+1</f>
        <v>43499</v>
      </c>
      <c r="C9" s="125" t="str">
        <f t="shared" si="0"/>
        <v/>
      </c>
      <c r="D9" s="125" t="str">
        <f t="shared" si="1"/>
        <v/>
      </c>
      <c r="E9" s="125" t="str">
        <f t="shared" si="2"/>
        <v/>
      </c>
      <c r="F9" s="125" t="str">
        <f t="shared" si="3"/>
        <v/>
      </c>
      <c r="G9" s="125" t="str">
        <f t="shared" si="4"/>
        <v/>
      </c>
      <c r="H9" s="125" t="str">
        <f t="shared" si="5"/>
        <v/>
      </c>
      <c r="I9" s="125" t="str">
        <f t="shared" si="6"/>
        <v/>
      </c>
      <c r="J9" s="125" t="str">
        <f t="shared" si="7"/>
        <v/>
      </c>
      <c r="K9" s="125" t="str">
        <f t="shared" si="8"/>
        <v/>
      </c>
      <c r="L9" s="125" t="str">
        <f t="shared" si="9"/>
        <v/>
      </c>
      <c r="M9" s="125" t="str">
        <f t="shared" si="10"/>
        <v/>
      </c>
      <c r="N9" s="125" t="str">
        <f t="shared" si="11"/>
        <v/>
      </c>
      <c r="O9" s="125" t="str">
        <f t="shared" si="12"/>
        <v/>
      </c>
      <c r="P9" s="125" t="str">
        <f t="shared" si="13"/>
        <v/>
      </c>
      <c r="Q9" s="125" t="str">
        <f t="shared" si="14"/>
        <v/>
      </c>
      <c r="R9" s="125" t="str">
        <f t="shared" si="15"/>
        <v/>
      </c>
      <c r="S9" s="125" t="str">
        <f t="shared" si="16"/>
        <v/>
      </c>
      <c r="T9" s="125" t="str">
        <f t="shared" si="17"/>
        <v/>
      </c>
      <c r="U9" s="125" t="str">
        <f t="shared" si="18"/>
        <v/>
      </c>
      <c r="V9" s="125" t="str">
        <f t="shared" si="22"/>
        <v/>
      </c>
      <c r="W9" s="125" t="str">
        <f t="shared" si="23"/>
        <v/>
      </c>
      <c r="X9" s="125" t="str">
        <f t="shared" si="24"/>
        <v/>
      </c>
      <c r="Y9" s="216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</row>
    <row r="10" spans="1:48" ht="11.25" customHeight="1" x14ac:dyDescent="0.15">
      <c r="A10" s="170">
        <v>4</v>
      </c>
      <c r="B10" s="208">
        <f t="shared" si="25"/>
        <v>43500</v>
      </c>
      <c r="C10" s="125" t="str">
        <f t="shared" si="0"/>
        <v/>
      </c>
      <c r="D10" s="125" t="str">
        <f t="shared" si="1"/>
        <v/>
      </c>
      <c r="E10" s="125" t="str">
        <f t="shared" si="2"/>
        <v/>
      </c>
      <c r="F10" s="125" t="str">
        <f t="shared" si="3"/>
        <v/>
      </c>
      <c r="G10" s="125" t="str">
        <f t="shared" si="4"/>
        <v/>
      </c>
      <c r="H10" s="125" t="str">
        <f t="shared" si="5"/>
        <v/>
      </c>
      <c r="I10" s="125" t="str">
        <f t="shared" si="6"/>
        <v/>
      </c>
      <c r="J10" s="125" t="str">
        <f t="shared" si="7"/>
        <v/>
      </c>
      <c r="K10" s="125" t="str">
        <f t="shared" si="8"/>
        <v/>
      </c>
      <c r="L10" s="125" t="str">
        <f t="shared" si="9"/>
        <v/>
      </c>
      <c r="M10" s="125" t="str">
        <f t="shared" si="10"/>
        <v/>
      </c>
      <c r="N10" s="125" t="str">
        <f t="shared" si="11"/>
        <v/>
      </c>
      <c r="O10" s="125" t="str">
        <f t="shared" si="12"/>
        <v/>
      </c>
      <c r="P10" s="125" t="str">
        <f t="shared" si="13"/>
        <v/>
      </c>
      <c r="Q10" s="125" t="str">
        <f t="shared" si="14"/>
        <v/>
      </c>
      <c r="R10" s="125" t="str">
        <f t="shared" si="15"/>
        <v/>
      </c>
      <c r="S10" s="125" t="str">
        <f t="shared" si="16"/>
        <v/>
      </c>
      <c r="T10" s="125" t="str">
        <f t="shared" si="17"/>
        <v/>
      </c>
      <c r="U10" s="125" t="str">
        <f t="shared" si="18"/>
        <v/>
      </c>
      <c r="V10" s="125" t="str">
        <f t="shared" si="22"/>
        <v/>
      </c>
      <c r="W10" s="125" t="str">
        <f t="shared" si="23"/>
        <v/>
      </c>
      <c r="X10" s="125" t="str">
        <f t="shared" si="24"/>
        <v/>
      </c>
      <c r="Y10" s="216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</row>
    <row r="11" spans="1:48" ht="11.25" customHeight="1" x14ac:dyDescent="0.15">
      <c r="A11" s="170">
        <v>5</v>
      </c>
      <c r="B11" s="208">
        <f t="shared" si="25"/>
        <v>43501</v>
      </c>
      <c r="C11" s="125" t="str">
        <f t="shared" si="0"/>
        <v/>
      </c>
      <c r="D11" s="125" t="str">
        <f t="shared" si="1"/>
        <v/>
      </c>
      <c r="E11" s="125" t="str">
        <f t="shared" si="2"/>
        <v/>
      </c>
      <c r="F11" s="125" t="str">
        <f t="shared" si="3"/>
        <v/>
      </c>
      <c r="G11" s="125" t="str">
        <f t="shared" si="4"/>
        <v/>
      </c>
      <c r="H11" s="125" t="str">
        <f t="shared" si="5"/>
        <v/>
      </c>
      <c r="I11" s="125" t="str">
        <f t="shared" si="6"/>
        <v/>
      </c>
      <c r="J11" s="125" t="str">
        <f t="shared" si="7"/>
        <v/>
      </c>
      <c r="K11" s="125" t="str">
        <f t="shared" si="8"/>
        <v/>
      </c>
      <c r="L11" s="125" t="str">
        <f t="shared" si="9"/>
        <v/>
      </c>
      <c r="M11" s="125" t="str">
        <f t="shared" si="10"/>
        <v/>
      </c>
      <c r="N11" s="125" t="str">
        <f t="shared" si="11"/>
        <v/>
      </c>
      <c r="O11" s="125" t="str">
        <f t="shared" si="12"/>
        <v/>
      </c>
      <c r="P11" s="125" t="str">
        <f t="shared" si="13"/>
        <v/>
      </c>
      <c r="Q11" s="125" t="str">
        <f t="shared" si="14"/>
        <v/>
      </c>
      <c r="R11" s="125" t="str">
        <f t="shared" si="15"/>
        <v/>
      </c>
      <c r="S11" s="125" t="str">
        <f t="shared" si="16"/>
        <v/>
      </c>
      <c r="T11" s="125" t="str">
        <f t="shared" si="17"/>
        <v/>
      </c>
      <c r="U11" s="125" t="str">
        <f t="shared" si="18"/>
        <v/>
      </c>
      <c r="V11" s="125" t="str">
        <f t="shared" si="22"/>
        <v/>
      </c>
      <c r="W11" s="125" t="str">
        <f t="shared" si="23"/>
        <v/>
      </c>
      <c r="X11" s="125" t="str">
        <f t="shared" si="24"/>
        <v/>
      </c>
      <c r="Y11" s="216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</row>
    <row r="12" spans="1:48" ht="11.25" customHeight="1" x14ac:dyDescent="0.15">
      <c r="A12" s="170">
        <v>6</v>
      </c>
      <c r="B12" s="208">
        <f t="shared" si="25"/>
        <v>43502</v>
      </c>
      <c r="C12" s="125" t="str">
        <f t="shared" si="0"/>
        <v/>
      </c>
      <c r="D12" s="125" t="str">
        <f t="shared" si="1"/>
        <v/>
      </c>
      <c r="E12" s="125" t="str">
        <f t="shared" si="2"/>
        <v/>
      </c>
      <c r="F12" s="125" t="str">
        <f t="shared" si="3"/>
        <v/>
      </c>
      <c r="G12" s="125" t="str">
        <f t="shared" si="4"/>
        <v/>
      </c>
      <c r="H12" s="125" t="str">
        <f t="shared" si="5"/>
        <v/>
      </c>
      <c r="I12" s="125" t="str">
        <f t="shared" si="6"/>
        <v/>
      </c>
      <c r="J12" s="125" t="str">
        <f t="shared" si="7"/>
        <v/>
      </c>
      <c r="K12" s="125" t="str">
        <f t="shared" si="8"/>
        <v/>
      </c>
      <c r="L12" s="125" t="str">
        <f t="shared" si="9"/>
        <v/>
      </c>
      <c r="M12" s="125" t="str">
        <f t="shared" si="10"/>
        <v/>
      </c>
      <c r="N12" s="125" t="str">
        <f t="shared" si="11"/>
        <v/>
      </c>
      <c r="O12" s="125" t="str">
        <f t="shared" si="12"/>
        <v/>
      </c>
      <c r="P12" s="125" t="str">
        <f t="shared" si="13"/>
        <v/>
      </c>
      <c r="Q12" s="125" t="str">
        <f t="shared" si="14"/>
        <v/>
      </c>
      <c r="R12" s="125" t="str">
        <f t="shared" si="15"/>
        <v/>
      </c>
      <c r="S12" s="125" t="str">
        <f t="shared" si="16"/>
        <v/>
      </c>
      <c r="T12" s="125" t="str">
        <f t="shared" si="17"/>
        <v/>
      </c>
      <c r="U12" s="125" t="str">
        <f t="shared" si="18"/>
        <v/>
      </c>
      <c r="V12" s="125" t="str">
        <f t="shared" si="22"/>
        <v/>
      </c>
      <c r="W12" s="125" t="str">
        <f t="shared" si="23"/>
        <v/>
      </c>
      <c r="X12" s="125" t="str">
        <f t="shared" si="24"/>
        <v/>
      </c>
      <c r="Y12" s="216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</row>
    <row r="13" spans="1:48" ht="11.25" customHeight="1" x14ac:dyDescent="0.15">
      <c r="A13" s="170">
        <v>7</v>
      </c>
      <c r="B13" s="208">
        <f t="shared" si="25"/>
        <v>43503</v>
      </c>
      <c r="C13" s="125" t="str">
        <f t="shared" si="0"/>
        <v/>
      </c>
      <c r="D13" s="125" t="str">
        <f t="shared" si="1"/>
        <v/>
      </c>
      <c r="E13" s="125" t="str">
        <f t="shared" si="2"/>
        <v/>
      </c>
      <c r="F13" s="125" t="str">
        <f t="shared" si="3"/>
        <v/>
      </c>
      <c r="G13" s="125" t="str">
        <f t="shared" si="4"/>
        <v/>
      </c>
      <c r="H13" s="125" t="str">
        <f t="shared" si="5"/>
        <v/>
      </c>
      <c r="I13" s="125" t="str">
        <f t="shared" si="6"/>
        <v/>
      </c>
      <c r="J13" s="125" t="str">
        <f t="shared" si="7"/>
        <v/>
      </c>
      <c r="K13" s="125" t="str">
        <f t="shared" si="8"/>
        <v/>
      </c>
      <c r="L13" s="125" t="str">
        <f t="shared" si="9"/>
        <v/>
      </c>
      <c r="M13" s="125" t="str">
        <f t="shared" si="10"/>
        <v/>
      </c>
      <c r="N13" s="125" t="str">
        <f t="shared" si="11"/>
        <v/>
      </c>
      <c r="O13" s="125" t="str">
        <f t="shared" si="12"/>
        <v/>
      </c>
      <c r="P13" s="125" t="str">
        <f t="shared" si="13"/>
        <v/>
      </c>
      <c r="Q13" s="125" t="str">
        <f t="shared" si="14"/>
        <v/>
      </c>
      <c r="R13" s="125" t="str">
        <f t="shared" si="15"/>
        <v/>
      </c>
      <c r="S13" s="125" t="str">
        <f t="shared" si="16"/>
        <v/>
      </c>
      <c r="T13" s="125" t="str">
        <f t="shared" si="17"/>
        <v/>
      </c>
      <c r="U13" s="125" t="str">
        <f t="shared" si="18"/>
        <v/>
      </c>
      <c r="V13" s="125" t="str">
        <f t="shared" si="22"/>
        <v/>
      </c>
      <c r="W13" s="125" t="str">
        <f t="shared" si="23"/>
        <v/>
      </c>
      <c r="X13" s="125" t="str">
        <f t="shared" si="24"/>
        <v/>
      </c>
      <c r="Y13" s="216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</row>
    <row r="14" spans="1:48" ht="11.25" customHeight="1" x14ac:dyDescent="0.15">
      <c r="A14" s="170">
        <v>8</v>
      </c>
      <c r="B14" s="208">
        <f t="shared" si="25"/>
        <v>43504</v>
      </c>
      <c r="C14" s="125" t="str">
        <f t="shared" si="0"/>
        <v/>
      </c>
      <c r="D14" s="125" t="str">
        <f t="shared" si="1"/>
        <v/>
      </c>
      <c r="E14" s="125" t="str">
        <f t="shared" si="2"/>
        <v/>
      </c>
      <c r="F14" s="125" t="str">
        <f t="shared" si="3"/>
        <v/>
      </c>
      <c r="G14" s="125" t="str">
        <f t="shared" si="4"/>
        <v/>
      </c>
      <c r="H14" s="125" t="str">
        <f t="shared" si="5"/>
        <v/>
      </c>
      <c r="I14" s="125" t="str">
        <f t="shared" si="6"/>
        <v/>
      </c>
      <c r="J14" s="125" t="str">
        <f t="shared" si="7"/>
        <v/>
      </c>
      <c r="K14" s="125" t="str">
        <f t="shared" si="8"/>
        <v/>
      </c>
      <c r="L14" s="125" t="str">
        <f t="shared" si="9"/>
        <v/>
      </c>
      <c r="M14" s="125" t="str">
        <f t="shared" si="10"/>
        <v/>
      </c>
      <c r="N14" s="125" t="str">
        <f t="shared" si="11"/>
        <v/>
      </c>
      <c r="O14" s="125" t="str">
        <f t="shared" si="12"/>
        <v/>
      </c>
      <c r="P14" s="125" t="str">
        <f t="shared" si="13"/>
        <v/>
      </c>
      <c r="Q14" s="125" t="str">
        <f t="shared" si="14"/>
        <v/>
      </c>
      <c r="R14" s="125" t="str">
        <f t="shared" si="15"/>
        <v/>
      </c>
      <c r="S14" s="125" t="str">
        <f t="shared" si="16"/>
        <v/>
      </c>
      <c r="T14" s="125" t="str">
        <f t="shared" si="17"/>
        <v/>
      </c>
      <c r="U14" s="125" t="str">
        <f t="shared" si="18"/>
        <v/>
      </c>
      <c r="V14" s="125" t="str">
        <f t="shared" si="22"/>
        <v/>
      </c>
      <c r="W14" s="125" t="str">
        <f t="shared" si="23"/>
        <v/>
      </c>
      <c r="X14" s="125" t="str">
        <f t="shared" si="24"/>
        <v/>
      </c>
      <c r="Y14" s="216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</row>
    <row r="15" spans="1:48" ht="11.25" customHeight="1" x14ac:dyDescent="0.15">
      <c r="A15" s="170">
        <v>9</v>
      </c>
      <c r="B15" s="208">
        <f t="shared" si="25"/>
        <v>43505</v>
      </c>
      <c r="C15" s="125" t="str">
        <f t="shared" si="0"/>
        <v/>
      </c>
      <c r="D15" s="125" t="str">
        <f t="shared" si="1"/>
        <v/>
      </c>
      <c r="E15" s="125" t="str">
        <f t="shared" si="2"/>
        <v/>
      </c>
      <c r="F15" s="125" t="str">
        <f t="shared" si="3"/>
        <v/>
      </c>
      <c r="G15" s="125" t="str">
        <f t="shared" si="4"/>
        <v/>
      </c>
      <c r="H15" s="125" t="str">
        <f t="shared" si="5"/>
        <v/>
      </c>
      <c r="I15" s="125" t="str">
        <f t="shared" si="6"/>
        <v/>
      </c>
      <c r="J15" s="125" t="str">
        <f t="shared" si="7"/>
        <v/>
      </c>
      <c r="K15" s="125" t="str">
        <f t="shared" si="8"/>
        <v/>
      </c>
      <c r="L15" s="125" t="str">
        <f t="shared" si="9"/>
        <v/>
      </c>
      <c r="M15" s="125" t="str">
        <f t="shared" si="10"/>
        <v/>
      </c>
      <c r="N15" s="125" t="str">
        <f t="shared" si="11"/>
        <v/>
      </c>
      <c r="O15" s="125" t="str">
        <f t="shared" si="12"/>
        <v/>
      </c>
      <c r="P15" s="125" t="str">
        <f t="shared" si="13"/>
        <v/>
      </c>
      <c r="Q15" s="125" t="str">
        <f t="shared" si="14"/>
        <v/>
      </c>
      <c r="R15" s="125" t="str">
        <f t="shared" si="15"/>
        <v/>
      </c>
      <c r="S15" s="125" t="str">
        <f t="shared" si="16"/>
        <v/>
      </c>
      <c r="T15" s="125" t="str">
        <f t="shared" si="17"/>
        <v/>
      </c>
      <c r="U15" s="125" t="str">
        <f t="shared" si="18"/>
        <v/>
      </c>
      <c r="V15" s="125" t="str">
        <f t="shared" si="22"/>
        <v/>
      </c>
      <c r="W15" s="125" t="str">
        <f t="shared" si="23"/>
        <v/>
      </c>
      <c r="X15" s="125" t="str">
        <f t="shared" si="24"/>
        <v/>
      </c>
      <c r="Y15" s="216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</row>
    <row r="16" spans="1:48" ht="11.25" customHeight="1" x14ac:dyDescent="0.15">
      <c r="A16" s="170">
        <v>10</v>
      </c>
      <c r="B16" s="208">
        <f t="shared" si="25"/>
        <v>43506</v>
      </c>
      <c r="C16" s="125" t="str">
        <f t="shared" si="0"/>
        <v/>
      </c>
      <c r="D16" s="125" t="str">
        <f t="shared" si="1"/>
        <v/>
      </c>
      <c r="E16" s="125" t="str">
        <f t="shared" si="2"/>
        <v/>
      </c>
      <c r="F16" s="125" t="str">
        <f t="shared" si="3"/>
        <v/>
      </c>
      <c r="G16" s="125" t="str">
        <f t="shared" si="4"/>
        <v/>
      </c>
      <c r="H16" s="125" t="str">
        <f t="shared" si="5"/>
        <v/>
      </c>
      <c r="I16" s="125" t="str">
        <f t="shared" si="6"/>
        <v/>
      </c>
      <c r="J16" s="125" t="str">
        <f t="shared" si="7"/>
        <v/>
      </c>
      <c r="K16" s="125" t="str">
        <f t="shared" si="8"/>
        <v/>
      </c>
      <c r="L16" s="125" t="str">
        <f t="shared" si="9"/>
        <v/>
      </c>
      <c r="M16" s="125" t="str">
        <f t="shared" si="10"/>
        <v/>
      </c>
      <c r="N16" s="125" t="str">
        <f t="shared" si="11"/>
        <v/>
      </c>
      <c r="O16" s="125" t="str">
        <f t="shared" si="12"/>
        <v/>
      </c>
      <c r="P16" s="125" t="str">
        <f t="shared" si="13"/>
        <v/>
      </c>
      <c r="Q16" s="125" t="str">
        <f t="shared" si="14"/>
        <v/>
      </c>
      <c r="R16" s="125" t="str">
        <f t="shared" si="15"/>
        <v/>
      </c>
      <c r="S16" s="125" t="str">
        <f t="shared" si="16"/>
        <v/>
      </c>
      <c r="T16" s="125" t="str">
        <f t="shared" si="17"/>
        <v/>
      </c>
      <c r="U16" s="125" t="str">
        <f t="shared" si="18"/>
        <v/>
      </c>
      <c r="V16" s="125" t="str">
        <f t="shared" si="22"/>
        <v/>
      </c>
      <c r="W16" s="125" t="str">
        <f t="shared" si="23"/>
        <v/>
      </c>
      <c r="X16" s="125" t="str">
        <f t="shared" si="24"/>
        <v/>
      </c>
      <c r="Y16" s="216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</row>
    <row r="17" spans="1:48" ht="11.25" customHeight="1" x14ac:dyDescent="0.15">
      <c r="A17" s="170">
        <v>11</v>
      </c>
      <c r="B17" s="208">
        <f t="shared" si="25"/>
        <v>43507</v>
      </c>
      <c r="C17" s="125" t="str">
        <f t="shared" si="0"/>
        <v/>
      </c>
      <c r="D17" s="125" t="str">
        <f t="shared" si="1"/>
        <v/>
      </c>
      <c r="E17" s="125" t="str">
        <f t="shared" si="2"/>
        <v/>
      </c>
      <c r="F17" s="125" t="str">
        <f t="shared" si="3"/>
        <v/>
      </c>
      <c r="G17" s="125" t="str">
        <f t="shared" si="4"/>
        <v/>
      </c>
      <c r="H17" s="125" t="str">
        <f t="shared" si="5"/>
        <v/>
      </c>
      <c r="I17" s="125" t="str">
        <f t="shared" si="6"/>
        <v/>
      </c>
      <c r="J17" s="125" t="str">
        <f t="shared" si="7"/>
        <v/>
      </c>
      <c r="K17" s="125" t="str">
        <f t="shared" si="8"/>
        <v/>
      </c>
      <c r="L17" s="125" t="str">
        <f t="shared" si="9"/>
        <v/>
      </c>
      <c r="M17" s="125" t="str">
        <f t="shared" si="10"/>
        <v/>
      </c>
      <c r="N17" s="125" t="str">
        <f t="shared" si="11"/>
        <v/>
      </c>
      <c r="O17" s="125" t="str">
        <f t="shared" si="12"/>
        <v/>
      </c>
      <c r="P17" s="125" t="str">
        <f t="shared" si="13"/>
        <v/>
      </c>
      <c r="Q17" s="125" t="str">
        <f t="shared" si="14"/>
        <v/>
      </c>
      <c r="R17" s="125" t="str">
        <f t="shared" si="15"/>
        <v/>
      </c>
      <c r="S17" s="125" t="str">
        <f t="shared" si="16"/>
        <v/>
      </c>
      <c r="T17" s="125" t="str">
        <f t="shared" si="17"/>
        <v/>
      </c>
      <c r="U17" s="125" t="str">
        <f t="shared" si="18"/>
        <v/>
      </c>
      <c r="V17" s="125" t="str">
        <f t="shared" si="22"/>
        <v/>
      </c>
      <c r="W17" s="125" t="str">
        <f t="shared" si="23"/>
        <v/>
      </c>
      <c r="X17" s="125" t="str">
        <f t="shared" si="24"/>
        <v/>
      </c>
      <c r="Y17" s="216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</row>
    <row r="18" spans="1:48" ht="11.25" customHeight="1" x14ac:dyDescent="0.15">
      <c r="A18" s="170">
        <v>12</v>
      </c>
      <c r="B18" s="208">
        <f t="shared" si="25"/>
        <v>43508</v>
      </c>
      <c r="C18" s="125" t="str">
        <f t="shared" si="0"/>
        <v/>
      </c>
      <c r="D18" s="125" t="str">
        <f t="shared" si="1"/>
        <v/>
      </c>
      <c r="E18" s="125" t="str">
        <f t="shared" si="2"/>
        <v/>
      </c>
      <c r="F18" s="125" t="str">
        <f t="shared" si="3"/>
        <v/>
      </c>
      <c r="G18" s="125" t="str">
        <f t="shared" si="4"/>
        <v/>
      </c>
      <c r="H18" s="125" t="str">
        <f t="shared" si="5"/>
        <v/>
      </c>
      <c r="I18" s="125" t="str">
        <f t="shared" si="6"/>
        <v/>
      </c>
      <c r="J18" s="125" t="str">
        <f t="shared" si="7"/>
        <v/>
      </c>
      <c r="K18" s="125" t="str">
        <f t="shared" si="8"/>
        <v/>
      </c>
      <c r="L18" s="125" t="str">
        <f t="shared" si="9"/>
        <v/>
      </c>
      <c r="M18" s="125" t="str">
        <f t="shared" si="10"/>
        <v/>
      </c>
      <c r="N18" s="125" t="str">
        <f t="shared" si="11"/>
        <v/>
      </c>
      <c r="O18" s="125" t="str">
        <f t="shared" si="12"/>
        <v/>
      </c>
      <c r="P18" s="125" t="str">
        <f t="shared" si="13"/>
        <v/>
      </c>
      <c r="Q18" s="125" t="str">
        <f t="shared" si="14"/>
        <v/>
      </c>
      <c r="R18" s="125" t="str">
        <f t="shared" si="15"/>
        <v/>
      </c>
      <c r="S18" s="125" t="str">
        <f t="shared" si="16"/>
        <v/>
      </c>
      <c r="T18" s="125" t="str">
        <f t="shared" si="17"/>
        <v/>
      </c>
      <c r="U18" s="125" t="str">
        <f t="shared" si="18"/>
        <v/>
      </c>
      <c r="V18" s="125" t="str">
        <f t="shared" si="22"/>
        <v/>
      </c>
      <c r="W18" s="125" t="str">
        <f t="shared" si="23"/>
        <v/>
      </c>
      <c r="X18" s="125" t="str">
        <f t="shared" si="24"/>
        <v/>
      </c>
      <c r="Y18" s="216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</row>
    <row r="19" spans="1:48" ht="11.25" customHeight="1" x14ac:dyDescent="0.15">
      <c r="A19" s="170">
        <v>13</v>
      </c>
      <c r="B19" s="208">
        <f t="shared" si="25"/>
        <v>43509</v>
      </c>
      <c r="C19" s="125" t="str">
        <f t="shared" si="0"/>
        <v/>
      </c>
      <c r="D19" s="125" t="str">
        <f t="shared" si="1"/>
        <v/>
      </c>
      <c r="E19" s="125" t="str">
        <f t="shared" si="2"/>
        <v/>
      </c>
      <c r="F19" s="125" t="str">
        <f t="shared" si="3"/>
        <v/>
      </c>
      <c r="G19" s="125" t="str">
        <f t="shared" si="4"/>
        <v/>
      </c>
      <c r="H19" s="125" t="str">
        <f t="shared" si="5"/>
        <v/>
      </c>
      <c r="I19" s="125" t="str">
        <f t="shared" si="6"/>
        <v/>
      </c>
      <c r="J19" s="125" t="str">
        <f t="shared" si="7"/>
        <v/>
      </c>
      <c r="K19" s="125" t="str">
        <f t="shared" si="8"/>
        <v/>
      </c>
      <c r="L19" s="125" t="str">
        <f t="shared" si="9"/>
        <v/>
      </c>
      <c r="M19" s="125" t="str">
        <f t="shared" si="10"/>
        <v/>
      </c>
      <c r="N19" s="125" t="str">
        <f t="shared" si="11"/>
        <v/>
      </c>
      <c r="O19" s="125" t="str">
        <f t="shared" si="12"/>
        <v/>
      </c>
      <c r="P19" s="125" t="str">
        <f t="shared" si="13"/>
        <v/>
      </c>
      <c r="Q19" s="125" t="str">
        <f t="shared" si="14"/>
        <v/>
      </c>
      <c r="R19" s="125" t="str">
        <f t="shared" si="15"/>
        <v/>
      </c>
      <c r="S19" s="125" t="str">
        <f t="shared" si="16"/>
        <v/>
      </c>
      <c r="T19" s="125" t="str">
        <f t="shared" si="17"/>
        <v/>
      </c>
      <c r="U19" s="125" t="str">
        <f t="shared" si="18"/>
        <v/>
      </c>
      <c r="V19" s="125" t="str">
        <f t="shared" si="22"/>
        <v/>
      </c>
      <c r="W19" s="125" t="str">
        <f t="shared" si="23"/>
        <v/>
      </c>
      <c r="X19" s="125" t="str">
        <f t="shared" si="24"/>
        <v/>
      </c>
      <c r="Y19" s="216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</row>
    <row r="20" spans="1:48" ht="11.25" customHeight="1" x14ac:dyDescent="0.15">
      <c r="A20" s="170">
        <v>14</v>
      </c>
      <c r="B20" s="208">
        <f t="shared" si="25"/>
        <v>43510</v>
      </c>
      <c r="C20" s="125" t="str">
        <f t="shared" si="0"/>
        <v/>
      </c>
      <c r="D20" s="125" t="str">
        <f t="shared" si="1"/>
        <v/>
      </c>
      <c r="E20" s="125" t="str">
        <f t="shared" si="2"/>
        <v/>
      </c>
      <c r="F20" s="125" t="str">
        <f t="shared" si="3"/>
        <v/>
      </c>
      <c r="G20" s="125" t="str">
        <f t="shared" si="4"/>
        <v/>
      </c>
      <c r="H20" s="125" t="str">
        <f t="shared" si="5"/>
        <v/>
      </c>
      <c r="I20" s="125" t="str">
        <f t="shared" si="6"/>
        <v/>
      </c>
      <c r="J20" s="125" t="str">
        <f t="shared" si="7"/>
        <v/>
      </c>
      <c r="K20" s="125" t="str">
        <f t="shared" si="8"/>
        <v/>
      </c>
      <c r="L20" s="125" t="str">
        <f t="shared" si="9"/>
        <v/>
      </c>
      <c r="M20" s="125" t="str">
        <f t="shared" si="10"/>
        <v/>
      </c>
      <c r="N20" s="125" t="str">
        <f t="shared" si="11"/>
        <v/>
      </c>
      <c r="O20" s="125" t="str">
        <f t="shared" si="12"/>
        <v/>
      </c>
      <c r="P20" s="125" t="str">
        <f t="shared" si="13"/>
        <v/>
      </c>
      <c r="Q20" s="125" t="str">
        <f t="shared" si="14"/>
        <v/>
      </c>
      <c r="R20" s="125" t="str">
        <f t="shared" si="15"/>
        <v/>
      </c>
      <c r="S20" s="125" t="str">
        <f t="shared" si="16"/>
        <v/>
      </c>
      <c r="T20" s="125" t="str">
        <f t="shared" si="17"/>
        <v/>
      </c>
      <c r="U20" s="125" t="str">
        <f t="shared" si="18"/>
        <v/>
      </c>
      <c r="V20" s="125" t="str">
        <f t="shared" si="22"/>
        <v/>
      </c>
      <c r="W20" s="125" t="str">
        <f t="shared" si="23"/>
        <v/>
      </c>
      <c r="X20" s="125" t="str">
        <f t="shared" si="24"/>
        <v/>
      </c>
      <c r="Y20" s="216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</row>
    <row r="21" spans="1:48" ht="11.25" customHeight="1" x14ac:dyDescent="0.15">
      <c r="A21" s="170">
        <v>15</v>
      </c>
      <c r="B21" s="208">
        <f t="shared" si="25"/>
        <v>43511</v>
      </c>
      <c r="C21" s="125" t="str">
        <f t="shared" si="0"/>
        <v/>
      </c>
      <c r="D21" s="125" t="str">
        <f t="shared" si="1"/>
        <v/>
      </c>
      <c r="E21" s="125" t="str">
        <f t="shared" si="2"/>
        <v/>
      </c>
      <c r="F21" s="125" t="str">
        <f t="shared" si="3"/>
        <v/>
      </c>
      <c r="G21" s="125" t="str">
        <f t="shared" si="4"/>
        <v/>
      </c>
      <c r="H21" s="125" t="str">
        <f t="shared" si="5"/>
        <v/>
      </c>
      <c r="I21" s="125" t="str">
        <f t="shared" si="6"/>
        <v/>
      </c>
      <c r="J21" s="125" t="str">
        <f t="shared" si="7"/>
        <v/>
      </c>
      <c r="K21" s="125" t="str">
        <f t="shared" si="8"/>
        <v/>
      </c>
      <c r="L21" s="125" t="str">
        <f t="shared" si="9"/>
        <v/>
      </c>
      <c r="M21" s="125" t="str">
        <f t="shared" si="10"/>
        <v/>
      </c>
      <c r="N21" s="125" t="str">
        <f t="shared" si="11"/>
        <v/>
      </c>
      <c r="O21" s="125" t="str">
        <f t="shared" si="12"/>
        <v/>
      </c>
      <c r="P21" s="125" t="str">
        <f t="shared" si="13"/>
        <v/>
      </c>
      <c r="Q21" s="125" t="str">
        <f t="shared" si="14"/>
        <v/>
      </c>
      <c r="R21" s="125" t="str">
        <f t="shared" si="15"/>
        <v/>
      </c>
      <c r="S21" s="125" t="str">
        <f t="shared" si="16"/>
        <v/>
      </c>
      <c r="T21" s="125" t="str">
        <f t="shared" si="17"/>
        <v/>
      </c>
      <c r="U21" s="125" t="str">
        <f t="shared" si="18"/>
        <v/>
      </c>
      <c r="V21" s="125" t="str">
        <f t="shared" si="22"/>
        <v/>
      </c>
      <c r="W21" s="125" t="str">
        <f t="shared" si="23"/>
        <v/>
      </c>
      <c r="X21" s="125" t="str">
        <f t="shared" si="24"/>
        <v/>
      </c>
      <c r="Y21" s="216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</row>
    <row r="22" spans="1:48" ht="11.25" customHeight="1" x14ac:dyDescent="0.15">
      <c r="A22" s="170">
        <v>16</v>
      </c>
      <c r="B22" s="208">
        <f t="shared" si="25"/>
        <v>43512</v>
      </c>
      <c r="C22" s="125" t="str">
        <f t="shared" si="0"/>
        <v/>
      </c>
      <c r="D22" s="125" t="str">
        <f t="shared" si="1"/>
        <v/>
      </c>
      <c r="E22" s="125" t="str">
        <f t="shared" si="2"/>
        <v/>
      </c>
      <c r="F22" s="125" t="str">
        <f t="shared" si="3"/>
        <v/>
      </c>
      <c r="G22" s="125" t="str">
        <f t="shared" si="4"/>
        <v/>
      </c>
      <c r="H22" s="125" t="str">
        <f t="shared" si="5"/>
        <v/>
      </c>
      <c r="I22" s="125" t="str">
        <f t="shared" si="6"/>
        <v/>
      </c>
      <c r="J22" s="125" t="str">
        <f t="shared" si="7"/>
        <v/>
      </c>
      <c r="K22" s="125" t="str">
        <f t="shared" si="8"/>
        <v/>
      </c>
      <c r="L22" s="125" t="str">
        <f t="shared" si="9"/>
        <v/>
      </c>
      <c r="M22" s="125" t="str">
        <f t="shared" si="10"/>
        <v/>
      </c>
      <c r="N22" s="125" t="str">
        <f t="shared" si="11"/>
        <v/>
      </c>
      <c r="O22" s="125" t="str">
        <f t="shared" si="12"/>
        <v/>
      </c>
      <c r="P22" s="125" t="str">
        <f t="shared" si="13"/>
        <v/>
      </c>
      <c r="Q22" s="125" t="str">
        <f t="shared" si="14"/>
        <v/>
      </c>
      <c r="R22" s="125" t="str">
        <f t="shared" si="15"/>
        <v/>
      </c>
      <c r="S22" s="125" t="str">
        <f t="shared" si="16"/>
        <v/>
      </c>
      <c r="T22" s="125" t="str">
        <f t="shared" si="17"/>
        <v/>
      </c>
      <c r="U22" s="125" t="str">
        <f t="shared" si="18"/>
        <v/>
      </c>
      <c r="V22" s="125" t="str">
        <f t="shared" si="22"/>
        <v/>
      </c>
      <c r="W22" s="125" t="str">
        <f t="shared" si="23"/>
        <v/>
      </c>
      <c r="X22" s="125" t="str">
        <f t="shared" si="24"/>
        <v/>
      </c>
      <c r="Y22" s="216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</row>
    <row r="23" spans="1:48" ht="11.25" customHeight="1" x14ac:dyDescent="0.15">
      <c r="A23" s="170">
        <v>17</v>
      </c>
      <c r="B23" s="208">
        <f t="shared" si="25"/>
        <v>43513</v>
      </c>
      <c r="C23" s="125" t="str">
        <f t="shared" si="0"/>
        <v/>
      </c>
      <c r="D23" s="125" t="str">
        <f t="shared" si="1"/>
        <v/>
      </c>
      <c r="E23" s="125" t="str">
        <f t="shared" si="2"/>
        <v/>
      </c>
      <c r="F23" s="125" t="str">
        <f t="shared" si="3"/>
        <v/>
      </c>
      <c r="G23" s="125" t="str">
        <f t="shared" si="4"/>
        <v/>
      </c>
      <c r="H23" s="125" t="str">
        <f t="shared" si="5"/>
        <v/>
      </c>
      <c r="I23" s="125" t="str">
        <f t="shared" si="6"/>
        <v/>
      </c>
      <c r="J23" s="125" t="str">
        <f t="shared" si="7"/>
        <v/>
      </c>
      <c r="K23" s="125" t="str">
        <f t="shared" si="8"/>
        <v/>
      </c>
      <c r="L23" s="125" t="str">
        <f t="shared" si="9"/>
        <v/>
      </c>
      <c r="M23" s="125" t="str">
        <f t="shared" si="10"/>
        <v/>
      </c>
      <c r="N23" s="125" t="str">
        <f t="shared" si="11"/>
        <v/>
      </c>
      <c r="O23" s="125" t="str">
        <f t="shared" si="12"/>
        <v/>
      </c>
      <c r="P23" s="125" t="str">
        <f t="shared" si="13"/>
        <v/>
      </c>
      <c r="Q23" s="125" t="str">
        <f t="shared" si="14"/>
        <v/>
      </c>
      <c r="R23" s="125" t="str">
        <f t="shared" si="15"/>
        <v/>
      </c>
      <c r="S23" s="125" t="str">
        <f t="shared" si="16"/>
        <v/>
      </c>
      <c r="T23" s="125" t="str">
        <f t="shared" si="17"/>
        <v/>
      </c>
      <c r="U23" s="125" t="str">
        <f t="shared" si="18"/>
        <v/>
      </c>
      <c r="V23" s="125" t="str">
        <f t="shared" si="22"/>
        <v/>
      </c>
      <c r="W23" s="125" t="str">
        <f t="shared" si="23"/>
        <v/>
      </c>
      <c r="X23" s="125" t="str">
        <f t="shared" si="24"/>
        <v/>
      </c>
      <c r="Y23" s="216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</row>
    <row r="24" spans="1:48" ht="11.25" customHeight="1" x14ac:dyDescent="0.15">
      <c r="A24" s="170">
        <v>18</v>
      </c>
      <c r="B24" s="208">
        <f t="shared" si="25"/>
        <v>43514</v>
      </c>
      <c r="C24" s="125" t="str">
        <f t="shared" si="0"/>
        <v/>
      </c>
      <c r="D24" s="125" t="str">
        <f t="shared" si="1"/>
        <v/>
      </c>
      <c r="E24" s="125" t="str">
        <f t="shared" si="2"/>
        <v/>
      </c>
      <c r="F24" s="125" t="str">
        <f t="shared" si="3"/>
        <v/>
      </c>
      <c r="G24" s="125" t="str">
        <f t="shared" si="4"/>
        <v/>
      </c>
      <c r="H24" s="125" t="str">
        <f t="shared" si="5"/>
        <v/>
      </c>
      <c r="I24" s="125" t="str">
        <f t="shared" si="6"/>
        <v/>
      </c>
      <c r="J24" s="125" t="str">
        <f t="shared" si="7"/>
        <v/>
      </c>
      <c r="K24" s="125" t="str">
        <f t="shared" si="8"/>
        <v/>
      </c>
      <c r="L24" s="125" t="str">
        <f t="shared" si="9"/>
        <v/>
      </c>
      <c r="M24" s="125" t="str">
        <f t="shared" si="10"/>
        <v/>
      </c>
      <c r="N24" s="125" t="str">
        <f t="shared" si="11"/>
        <v/>
      </c>
      <c r="O24" s="125" t="str">
        <f t="shared" si="12"/>
        <v/>
      </c>
      <c r="P24" s="125" t="str">
        <f t="shared" si="13"/>
        <v/>
      </c>
      <c r="Q24" s="125" t="str">
        <f t="shared" si="14"/>
        <v/>
      </c>
      <c r="R24" s="125" t="str">
        <f t="shared" si="15"/>
        <v/>
      </c>
      <c r="S24" s="125" t="str">
        <f t="shared" si="16"/>
        <v/>
      </c>
      <c r="T24" s="125" t="str">
        <f t="shared" si="17"/>
        <v/>
      </c>
      <c r="U24" s="125" t="str">
        <f t="shared" si="18"/>
        <v/>
      </c>
      <c r="V24" s="125" t="str">
        <f t="shared" si="22"/>
        <v/>
      </c>
      <c r="W24" s="125" t="str">
        <f t="shared" si="23"/>
        <v/>
      </c>
      <c r="X24" s="125" t="str">
        <f t="shared" si="24"/>
        <v/>
      </c>
      <c r="Y24" s="216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</row>
    <row r="25" spans="1:48" ht="11.25" customHeight="1" x14ac:dyDescent="0.15">
      <c r="A25" s="170">
        <v>19</v>
      </c>
      <c r="B25" s="208">
        <f t="shared" si="25"/>
        <v>43515</v>
      </c>
      <c r="C25" s="125" t="str">
        <f t="shared" si="0"/>
        <v/>
      </c>
      <c r="D25" s="125" t="str">
        <f t="shared" si="1"/>
        <v/>
      </c>
      <c r="E25" s="125" t="str">
        <f t="shared" si="2"/>
        <v/>
      </c>
      <c r="F25" s="125" t="str">
        <f t="shared" si="3"/>
        <v/>
      </c>
      <c r="G25" s="125" t="str">
        <f t="shared" si="4"/>
        <v/>
      </c>
      <c r="H25" s="125" t="str">
        <f t="shared" si="5"/>
        <v/>
      </c>
      <c r="I25" s="125" t="str">
        <f t="shared" si="6"/>
        <v/>
      </c>
      <c r="J25" s="125" t="str">
        <f t="shared" si="7"/>
        <v/>
      </c>
      <c r="K25" s="125" t="str">
        <f t="shared" si="8"/>
        <v/>
      </c>
      <c r="L25" s="125" t="str">
        <f t="shared" si="9"/>
        <v/>
      </c>
      <c r="M25" s="125" t="str">
        <f t="shared" si="10"/>
        <v/>
      </c>
      <c r="N25" s="125" t="str">
        <f t="shared" si="11"/>
        <v/>
      </c>
      <c r="O25" s="125" t="str">
        <f t="shared" si="12"/>
        <v/>
      </c>
      <c r="P25" s="125" t="str">
        <f t="shared" si="13"/>
        <v/>
      </c>
      <c r="Q25" s="125" t="str">
        <f t="shared" si="14"/>
        <v/>
      </c>
      <c r="R25" s="125" t="str">
        <f t="shared" si="15"/>
        <v/>
      </c>
      <c r="S25" s="125" t="str">
        <f t="shared" si="16"/>
        <v/>
      </c>
      <c r="T25" s="125" t="str">
        <f t="shared" si="17"/>
        <v/>
      </c>
      <c r="U25" s="125" t="str">
        <f t="shared" si="18"/>
        <v/>
      </c>
      <c r="V25" s="125" t="str">
        <f t="shared" si="22"/>
        <v/>
      </c>
      <c r="W25" s="125" t="str">
        <f t="shared" si="23"/>
        <v/>
      </c>
      <c r="X25" s="125" t="str">
        <f t="shared" si="24"/>
        <v/>
      </c>
      <c r="Y25" s="216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</row>
    <row r="26" spans="1:48" ht="11.25" customHeight="1" x14ac:dyDescent="0.15">
      <c r="A26" s="170">
        <v>20</v>
      </c>
      <c r="B26" s="208">
        <f t="shared" si="25"/>
        <v>43516</v>
      </c>
      <c r="C26" s="125" t="str">
        <f t="shared" si="0"/>
        <v/>
      </c>
      <c r="D26" s="125" t="str">
        <f t="shared" si="1"/>
        <v/>
      </c>
      <c r="E26" s="125" t="str">
        <f t="shared" si="2"/>
        <v/>
      </c>
      <c r="F26" s="125" t="str">
        <f t="shared" si="3"/>
        <v/>
      </c>
      <c r="G26" s="125" t="str">
        <f t="shared" si="4"/>
        <v/>
      </c>
      <c r="H26" s="125" t="str">
        <f t="shared" si="5"/>
        <v/>
      </c>
      <c r="I26" s="125" t="str">
        <f t="shared" si="6"/>
        <v/>
      </c>
      <c r="J26" s="125" t="str">
        <f t="shared" si="7"/>
        <v/>
      </c>
      <c r="K26" s="125" t="str">
        <f t="shared" si="8"/>
        <v/>
      </c>
      <c r="L26" s="125" t="str">
        <f t="shared" si="9"/>
        <v/>
      </c>
      <c r="M26" s="125" t="str">
        <f t="shared" si="10"/>
        <v/>
      </c>
      <c r="N26" s="125" t="str">
        <f t="shared" si="11"/>
        <v/>
      </c>
      <c r="O26" s="125" t="str">
        <f t="shared" si="12"/>
        <v/>
      </c>
      <c r="P26" s="125" t="str">
        <f t="shared" si="13"/>
        <v/>
      </c>
      <c r="Q26" s="125" t="str">
        <f t="shared" si="14"/>
        <v/>
      </c>
      <c r="R26" s="125" t="str">
        <f t="shared" si="15"/>
        <v/>
      </c>
      <c r="S26" s="125" t="str">
        <f t="shared" si="16"/>
        <v/>
      </c>
      <c r="T26" s="125" t="str">
        <f t="shared" si="17"/>
        <v/>
      </c>
      <c r="U26" s="125" t="str">
        <f t="shared" si="18"/>
        <v/>
      </c>
      <c r="V26" s="125" t="str">
        <f t="shared" si="22"/>
        <v/>
      </c>
      <c r="W26" s="125" t="str">
        <f t="shared" si="23"/>
        <v/>
      </c>
      <c r="X26" s="125" t="str">
        <f t="shared" si="24"/>
        <v/>
      </c>
      <c r="Y26" s="216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</row>
    <row r="27" spans="1:48" ht="11.25" customHeight="1" x14ac:dyDescent="0.15">
      <c r="A27" s="170">
        <v>21</v>
      </c>
      <c r="B27" s="208">
        <f t="shared" si="25"/>
        <v>43517</v>
      </c>
      <c r="C27" s="125" t="str">
        <f t="shared" si="0"/>
        <v/>
      </c>
      <c r="D27" s="125" t="str">
        <f t="shared" si="1"/>
        <v/>
      </c>
      <c r="E27" s="125" t="str">
        <f t="shared" si="2"/>
        <v/>
      </c>
      <c r="F27" s="125" t="str">
        <f t="shared" si="3"/>
        <v/>
      </c>
      <c r="G27" s="125" t="str">
        <f t="shared" si="4"/>
        <v/>
      </c>
      <c r="H27" s="125" t="str">
        <f t="shared" si="5"/>
        <v/>
      </c>
      <c r="I27" s="125" t="str">
        <f t="shared" si="6"/>
        <v/>
      </c>
      <c r="J27" s="125" t="str">
        <f t="shared" si="7"/>
        <v/>
      </c>
      <c r="K27" s="125" t="str">
        <f t="shared" si="8"/>
        <v/>
      </c>
      <c r="L27" s="125" t="str">
        <f t="shared" si="9"/>
        <v/>
      </c>
      <c r="M27" s="125" t="str">
        <f t="shared" si="10"/>
        <v/>
      </c>
      <c r="N27" s="125" t="str">
        <f t="shared" si="11"/>
        <v/>
      </c>
      <c r="O27" s="125" t="str">
        <f t="shared" si="12"/>
        <v/>
      </c>
      <c r="P27" s="125" t="str">
        <f t="shared" si="13"/>
        <v/>
      </c>
      <c r="Q27" s="125" t="str">
        <f t="shared" si="14"/>
        <v/>
      </c>
      <c r="R27" s="125" t="str">
        <f t="shared" si="15"/>
        <v/>
      </c>
      <c r="S27" s="125" t="str">
        <f t="shared" si="16"/>
        <v/>
      </c>
      <c r="T27" s="125" t="str">
        <f t="shared" si="17"/>
        <v/>
      </c>
      <c r="U27" s="125" t="str">
        <f t="shared" si="18"/>
        <v/>
      </c>
      <c r="V27" s="125" t="str">
        <f t="shared" si="22"/>
        <v/>
      </c>
      <c r="W27" s="125" t="str">
        <f t="shared" si="23"/>
        <v/>
      </c>
      <c r="X27" s="125" t="str">
        <f t="shared" si="24"/>
        <v/>
      </c>
      <c r="Y27" s="216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</row>
    <row r="28" spans="1:48" ht="11.25" customHeight="1" x14ac:dyDescent="0.15">
      <c r="A28" s="170">
        <v>22</v>
      </c>
      <c r="B28" s="208">
        <f t="shared" si="25"/>
        <v>43518</v>
      </c>
      <c r="C28" s="125" t="str">
        <f t="shared" si="0"/>
        <v/>
      </c>
      <c r="D28" s="125" t="str">
        <f t="shared" si="1"/>
        <v/>
      </c>
      <c r="E28" s="125" t="str">
        <f t="shared" si="2"/>
        <v/>
      </c>
      <c r="F28" s="125" t="str">
        <f t="shared" si="3"/>
        <v/>
      </c>
      <c r="G28" s="125" t="str">
        <f t="shared" si="4"/>
        <v/>
      </c>
      <c r="H28" s="125" t="str">
        <f t="shared" si="5"/>
        <v/>
      </c>
      <c r="I28" s="125" t="str">
        <f t="shared" si="6"/>
        <v/>
      </c>
      <c r="J28" s="125" t="str">
        <f t="shared" si="7"/>
        <v/>
      </c>
      <c r="K28" s="125" t="str">
        <f t="shared" si="8"/>
        <v/>
      </c>
      <c r="L28" s="125" t="str">
        <f t="shared" si="9"/>
        <v/>
      </c>
      <c r="M28" s="125" t="str">
        <f t="shared" si="10"/>
        <v/>
      </c>
      <c r="N28" s="125" t="str">
        <f t="shared" si="11"/>
        <v/>
      </c>
      <c r="O28" s="125" t="str">
        <f t="shared" si="12"/>
        <v/>
      </c>
      <c r="P28" s="125" t="str">
        <f t="shared" si="13"/>
        <v/>
      </c>
      <c r="Q28" s="125" t="str">
        <f t="shared" si="14"/>
        <v/>
      </c>
      <c r="R28" s="125" t="str">
        <f t="shared" si="15"/>
        <v/>
      </c>
      <c r="S28" s="125" t="str">
        <f t="shared" si="16"/>
        <v/>
      </c>
      <c r="T28" s="125" t="str">
        <f t="shared" si="17"/>
        <v/>
      </c>
      <c r="U28" s="125" t="str">
        <f t="shared" si="18"/>
        <v/>
      </c>
      <c r="V28" s="125" t="str">
        <f t="shared" si="22"/>
        <v/>
      </c>
      <c r="W28" s="125" t="str">
        <f t="shared" si="23"/>
        <v/>
      </c>
      <c r="X28" s="125" t="str">
        <f t="shared" si="24"/>
        <v/>
      </c>
      <c r="Y28" s="216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</row>
    <row r="29" spans="1:48" ht="11.25" customHeight="1" x14ac:dyDescent="0.15">
      <c r="A29" s="170">
        <v>23</v>
      </c>
      <c r="B29" s="208">
        <f t="shared" si="25"/>
        <v>43519</v>
      </c>
      <c r="C29" s="125" t="str">
        <f t="shared" si="0"/>
        <v/>
      </c>
      <c r="D29" s="125" t="str">
        <f t="shared" si="1"/>
        <v/>
      </c>
      <c r="E29" s="125" t="str">
        <f t="shared" si="2"/>
        <v/>
      </c>
      <c r="F29" s="125" t="str">
        <f t="shared" si="3"/>
        <v/>
      </c>
      <c r="G29" s="125" t="str">
        <f t="shared" si="4"/>
        <v/>
      </c>
      <c r="H29" s="125" t="str">
        <f t="shared" si="5"/>
        <v/>
      </c>
      <c r="I29" s="125" t="str">
        <f t="shared" si="6"/>
        <v/>
      </c>
      <c r="J29" s="125" t="str">
        <f t="shared" si="7"/>
        <v/>
      </c>
      <c r="K29" s="125" t="str">
        <f t="shared" si="8"/>
        <v/>
      </c>
      <c r="L29" s="125" t="str">
        <f t="shared" si="9"/>
        <v/>
      </c>
      <c r="M29" s="125" t="str">
        <f t="shared" si="10"/>
        <v/>
      </c>
      <c r="N29" s="125" t="str">
        <f t="shared" si="11"/>
        <v/>
      </c>
      <c r="O29" s="125" t="str">
        <f t="shared" si="12"/>
        <v/>
      </c>
      <c r="P29" s="125" t="str">
        <f t="shared" si="13"/>
        <v/>
      </c>
      <c r="Q29" s="125" t="str">
        <f t="shared" si="14"/>
        <v/>
      </c>
      <c r="R29" s="125" t="str">
        <f t="shared" si="15"/>
        <v/>
      </c>
      <c r="S29" s="125" t="str">
        <f t="shared" si="16"/>
        <v/>
      </c>
      <c r="T29" s="125" t="str">
        <f t="shared" si="17"/>
        <v/>
      </c>
      <c r="U29" s="125" t="str">
        <f t="shared" si="18"/>
        <v/>
      </c>
      <c r="V29" s="125" t="str">
        <f t="shared" si="22"/>
        <v/>
      </c>
      <c r="W29" s="125" t="str">
        <f t="shared" si="23"/>
        <v/>
      </c>
      <c r="X29" s="125" t="str">
        <f t="shared" si="24"/>
        <v/>
      </c>
      <c r="Y29" s="216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</row>
    <row r="30" spans="1:48" ht="11.25" customHeight="1" x14ac:dyDescent="0.15">
      <c r="A30" s="170">
        <v>24</v>
      </c>
      <c r="B30" s="208">
        <f t="shared" si="25"/>
        <v>43520</v>
      </c>
      <c r="C30" s="125" t="str">
        <f t="shared" si="0"/>
        <v/>
      </c>
      <c r="D30" s="125" t="str">
        <f t="shared" si="1"/>
        <v/>
      </c>
      <c r="E30" s="125" t="str">
        <f t="shared" si="2"/>
        <v/>
      </c>
      <c r="F30" s="125" t="str">
        <f t="shared" si="3"/>
        <v/>
      </c>
      <c r="G30" s="125" t="str">
        <f t="shared" si="4"/>
        <v/>
      </c>
      <c r="H30" s="125" t="str">
        <f t="shared" si="5"/>
        <v/>
      </c>
      <c r="I30" s="125" t="str">
        <f t="shared" si="6"/>
        <v/>
      </c>
      <c r="J30" s="125" t="str">
        <f t="shared" si="7"/>
        <v/>
      </c>
      <c r="K30" s="125" t="str">
        <f t="shared" si="8"/>
        <v/>
      </c>
      <c r="L30" s="125" t="str">
        <f t="shared" si="9"/>
        <v/>
      </c>
      <c r="M30" s="125" t="str">
        <f t="shared" si="10"/>
        <v/>
      </c>
      <c r="N30" s="125" t="str">
        <f t="shared" si="11"/>
        <v/>
      </c>
      <c r="O30" s="125" t="str">
        <f t="shared" si="12"/>
        <v/>
      </c>
      <c r="P30" s="125" t="str">
        <f t="shared" si="13"/>
        <v/>
      </c>
      <c r="Q30" s="125" t="str">
        <f t="shared" si="14"/>
        <v/>
      </c>
      <c r="R30" s="125" t="str">
        <f t="shared" si="15"/>
        <v/>
      </c>
      <c r="S30" s="125" t="str">
        <f t="shared" si="16"/>
        <v/>
      </c>
      <c r="T30" s="125" t="str">
        <f t="shared" si="17"/>
        <v/>
      </c>
      <c r="U30" s="125" t="str">
        <f t="shared" si="18"/>
        <v/>
      </c>
      <c r="V30" s="125" t="str">
        <f t="shared" si="22"/>
        <v/>
      </c>
      <c r="W30" s="125" t="str">
        <f t="shared" si="23"/>
        <v/>
      </c>
      <c r="X30" s="125" t="str">
        <f t="shared" si="24"/>
        <v/>
      </c>
      <c r="Y30" s="216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</row>
    <row r="31" spans="1:48" ht="11.25" customHeight="1" x14ac:dyDescent="0.15">
      <c r="A31" s="170">
        <v>25</v>
      </c>
      <c r="B31" s="208">
        <f t="shared" si="25"/>
        <v>43521</v>
      </c>
      <c r="C31" s="125" t="str">
        <f t="shared" si="0"/>
        <v/>
      </c>
      <c r="D31" s="125" t="str">
        <f t="shared" si="1"/>
        <v/>
      </c>
      <c r="E31" s="125" t="str">
        <f t="shared" si="2"/>
        <v/>
      </c>
      <c r="F31" s="125" t="str">
        <f t="shared" si="3"/>
        <v/>
      </c>
      <c r="G31" s="125" t="str">
        <f t="shared" si="4"/>
        <v/>
      </c>
      <c r="H31" s="125" t="str">
        <f t="shared" si="5"/>
        <v/>
      </c>
      <c r="I31" s="125" t="str">
        <f t="shared" si="6"/>
        <v/>
      </c>
      <c r="J31" s="125" t="str">
        <f t="shared" si="7"/>
        <v/>
      </c>
      <c r="K31" s="125" t="str">
        <f t="shared" si="8"/>
        <v/>
      </c>
      <c r="L31" s="125" t="str">
        <f t="shared" si="9"/>
        <v/>
      </c>
      <c r="M31" s="125" t="str">
        <f t="shared" si="10"/>
        <v/>
      </c>
      <c r="N31" s="125" t="str">
        <f t="shared" si="11"/>
        <v/>
      </c>
      <c r="O31" s="125" t="str">
        <f t="shared" si="12"/>
        <v/>
      </c>
      <c r="P31" s="125" t="str">
        <f t="shared" si="13"/>
        <v/>
      </c>
      <c r="Q31" s="125" t="str">
        <f t="shared" si="14"/>
        <v/>
      </c>
      <c r="R31" s="125" t="str">
        <f t="shared" si="15"/>
        <v/>
      </c>
      <c r="S31" s="125" t="str">
        <f t="shared" si="16"/>
        <v/>
      </c>
      <c r="T31" s="125" t="str">
        <f t="shared" si="17"/>
        <v/>
      </c>
      <c r="U31" s="125" t="str">
        <f t="shared" si="18"/>
        <v/>
      </c>
      <c r="V31" s="125" t="str">
        <f t="shared" si="22"/>
        <v/>
      </c>
      <c r="W31" s="125" t="str">
        <f t="shared" si="23"/>
        <v/>
      </c>
      <c r="X31" s="125" t="str">
        <f t="shared" si="24"/>
        <v/>
      </c>
      <c r="Y31" s="216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</row>
    <row r="32" spans="1:48" ht="11.25" customHeight="1" x14ac:dyDescent="0.15">
      <c r="A32" s="170">
        <v>26</v>
      </c>
      <c r="B32" s="208">
        <f t="shared" si="25"/>
        <v>43522</v>
      </c>
      <c r="C32" s="125" t="str">
        <f t="shared" si="0"/>
        <v/>
      </c>
      <c r="D32" s="125" t="str">
        <f t="shared" si="1"/>
        <v/>
      </c>
      <c r="E32" s="125" t="str">
        <f t="shared" si="2"/>
        <v/>
      </c>
      <c r="F32" s="125" t="str">
        <f t="shared" si="3"/>
        <v/>
      </c>
      <c r="G32" s="125" t="str">
        <f t="shared" si="4"/>
        <v/>
      </c>
      <c r="H32" s="125" t="str">
        <f t="shared" si="5"/>
        <v/>
      </c>
      <c r="I32" s="125" t="str">
        <f t="shared" si="6"/>
        <v/>
      </c>
      <c r="J32" s="125" t="str">
        <f t="shared" si="7"/>
        <v/>
      </c>
      <c r="K32" s="125" t="str">
        <f t="shared" si="8"/>
        <v/>
      </c>
      <c r="L32" s="125" t="str">
        <f t="shared" si="9"/>
        <v/>
      </c>
      <c r="M32" s="125" t="str">
        <f t="shared" si="10"/>
        <v/>
      </c>
      <c r="N32" s="125" t="str">
        <f t="shared" si="11"/>
        <v/>
      </c>
      <c r="O32" s="125" t="str">
        <f t="shared" si="12"/>
        <v/>
      </c>
      <c r="P32" s="125" t="str">
        <f t="shared" si="13"/>
        <v/>
      </c>
      <c r="Q32" s="125" t="str">
        <f t="shared" si="14"/>
        <v/>
      </c>
      <c r="R32" s="125" t="str">
        <f t="shared" si="15"/>
        <v/>
      </c>
      <c r="S32" s="125" t="str">
        <f t="shared" si="16"/>
        <v/>
      </c>
      <c r="T32" s="125" t="str">
        <f t="shared" si="17"/>
        <v/>
      </c>
      <c r="U32" s="125" t="str">
        <f t="shared" si="18"/>
        <v/>
      </c>
      <c r="V32" s="125" t="str">
        <f t="shared" si="22"/>
        <v/>
      </c>
      <c r="W32" s="125" t="str">
        <f t="shared" si="23"/>
        <v/>
      </c>
      <c r="X32" s="125" t="str">
        <f t="shared" si="24"/>
        <v/>
      </c>
      <c r="Y32" s="216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</row>
    <row r="33" spans="1:48" ht="11.25" customHeight="1" x14ac:dyDescent="0.15">
      <c r="A33" s="170">
        <v>27</v>
      </c>
      <c r="B33" s="208">
        <f t="shared" si="25"/>
        <v>43523</v>
      </c>
      <c r="C33" s="125" t="str">
        <f t="shared" si="0"/>
        <v/>
      </c>
      <c r="D33" s="125" t="str">
        <f t="shared" si="1"/>
        <v/>
      </c>
      <c r="E33" s="125" t="str">
        <f t="shared" si="2"/>
        <v/>
      </c>
      <c r="F33" s="125" t="str">
        <f t="shared" si="3"/>
        <v/>
      </c>
      <c r="G33" s="125" t="str">
        <f t="shared" si="4"/>
        <v/>
      </c>
      <c r="H33" s="125" t="str">
        <f t="shared" si="5"/>
        <v/>
      </c>
      <c r="I33" s="125" t="str">
        <f t="shared" si="6"/>
        <v/>
      </c>
      <c r="J33" s="125" t="str">
        <f t="shared" si="7"/>
        <v/>
      </c>
      <c r="K33" s="125" t="str">
        <f t="shared" si="8"/>
        <v/>
      </c>
      <c r="L33" s="125" t="str">
        <f t="shared" si="9"/>
        <v/>
      </c>
      <c r="M33" s="125" t="str">
        <f t="shared" si="10"/>
        <v/>
      </c>
      <c r="N33" s="125" t="str">
        <f t="shared" si="11"/>
        <v/>
      </c>
      <c r="O33" s="125" t="str">
        <f t="shared" si="12"/>
        <v/>
      </c>
      <c r="P33" s="125" t="str">
        <f t="shared" si="13"/>
        <v/>
      </c>
      <c r="Q33" s="125" t="str">
        <f t="shared" si="14"/>
        <v/>
      </c>
      <c r="R33" s="125" t="str">
        <f t="shared" si="15"/>
        <v/>
      </c>
      <c r="S33" s="125" t="str">
        <f t="shared" si="16"/>
        <v/>
      </c>
      <c r="T33" s="125" t="str">
        <f t="shared" si="17"/>
        <v/>
      </c>
      <c r="U33" s="125" t="str">
        <f t="shared" si="18"/>
        <v/>
      </c>
      <c r="V33" s="125" t="str">
        <f t="shared" si="22"/>
        <v/>
      </c>
      <c r="W33" s="125" t="str">
        <f t="shared" si="23"/>
        <v/>
      </c>
      <c r="X33" s="125" t="str">
        <f t="shared" si="24"/>
        <v/>
      </c>
      <c r="Y33" s="216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</row>
    <row r="34" spans="1:48" ht="11.25" customHeight="1" x14ac:dyDescent="0.15">
      <c r="A34" s="170">
        <v>28</v>
      </c>
      <c r="B34" s="208">
        <f t="shared" si="25"/>
        <v>43524</v>
      </c>
      <c r="C34" s="125" t="str">
        <f t="shared" si="0"/>
        <v/>
      </c>
      <c r="D34" s="125" t="str">
        <f t="shared" si="1"/>
        <v/>
      </c>
      <c r="E34" s="125" t="str">
        <f t="shared" si="2"/>
        <v/>
      </c>
      <c r="F34" s="125" t="str">
        <f t="shared" si="3"/>
        <v/>
      </c>
      <c r="G34" s="125" t="str">
        <f t="shared" si="4"/>
        <v/>
      </c>
      <c r="H34" s="125" t="str">
        <f t="shared" si="5"/>
        <v/>
      </c>
      <c r="I34" s="125" t="str">
        <f t="shared" si="6"/>
        <v/>
      </c>
      <c r="J34" s="125" t="str">
        <f t="shared" si="7"/>
        <v/>
      </c>
      <c r="K34" s="125" t="str">
        <f t="shared" si="8"/>
        <v/>
      </c>
      <c r="L34" s="125" t="str">
        <f t="shared" si="9"/>
        <v/>
      </c>
      <c r="M34" s="125" t="str">
        <f t="shared" si="10"/>
        <v/>
      </c>
      <c r="N34" s="125" t="str">
        <f t="shared" si="11"/>
        <v/>
      </c>
      <c r="O34" s="125" t="str">
        <f t="shared" si="12"/>
        <v/>
      </c>
      <c r="P34" s="125" t="str">
        <f t="shared" si="13"/>
        <v/>
      </c>
      <c r="Q34" s="125" t="str">
        <f t="shared" si="14"/>
        <v/>
      </c>
      <c r="R34" s="125" t="str">
        <f t="shared" si="15"/>
        <v/>
      </c>
      <c r="S34" s="125" t="str">
        <f t="shared" si="16"/>
        <v/>
      </c>
      <c r="T34" s="125" t="str">
        <f t="shared" si="17"/>
        <v/>
      </c>
      <c r="U34" s="125" t="str">
        <f t="shared" si="18"/>
        <v/>
      </c>
      <c r="V34" s="125" t="str">
        <f t="shared" si="22"/>
        <v/>
      </c>
      <c r="W34" s="125" t="str">
        <f t="shared" si="23"/>
        <v/>
      </c>
      <c r="X34" s="125" t="str">
        <f t="shared" si="24"/>
        <v/>
      </c>
      <c r="Y34" s="216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</row>
    <row r="35" spans="1:48" ht="11.25" customHeight="1" x14ac:dyDescent="0.15">
      <c r="A35" s="170">
        <v>29</v>
      </c>
      <c r="B35" s="208">
        <f t="shared" si="25"/>
        <v>43525</v>
      </c>
      <c r="C35" s="125" t="str">
        <f t="shared" si="0"/>
        <v/>
      </c>
      <c r="D35" s="125" t="str">
        <f t="shared" si="1"/>
        <v/>
      </c>
      <c r="E35" s="125" t="str">
        <f t="shared" si="2"/>
        <v/>
      </c>
      <c r="F35" s="125" t="str">
        <f t="shared" si="3"/>
        <v/>
      </c>
      <c r="G35" s="125" t="str">
        <f t="shared" si="4"/>
        <v/>
      </c>
      <c r="H35" s="125" t="str">
        <f t="shared" si="5"/>
        <v/>
      </c>
      <c r="I35" s="125" t="str">
        <f t="shared" si="6"/>
        <v/>
      </c>
      <c r="J35" s="125" t="str">
        <f t="shared" si="7"/>
        <v/>
      </c>
      <c r="K35" s="125" t="str">
        <f t="shared" si="8"/>
        <v/>
      </c>
      <c r="L35" s="125" t="str">
        <f t="shared" si="9"/>
        <v/>
      </c>
      <c r="M35" s="125" t="str">
        <f t="shared" si="10"/>
        <v/>
      </c>
      <c r="N35" s="125" t="str">
        <f t="shared" si="11"/>
        <v/>
      </c>
      <c r="O35" s="125" t="str">
        <f t="shared" si="12"/>
        <v/>
      </c>
      <c r="P35" s="125" t="str">
        <f t="shared" si="13"/>
        <v/>
      </c>
      <c r="Q35" s="125" t="str">
        <f t="shared" si="14"/>
        <v/>
      </c>
      <c r="R35" s="125" t="str">
        <f t="shared" si="15"/>
        <v/>
      </c>
      <c r="S35" s="125" t="str">
        <f t="shared" si="16"/>
        <v/>
      </c>
      <c r="T35" s="125" t="str">
        <f t="shared" si="17"/>
        <v/>
      </c>
      <c r="U35" s="125" t="str">
        <f t="shared" si="18"/>
        <v/>
      </c>
      <c r="V35" s="125" t="str">
        <f t="shared" si="22"/>
        <v/>
      </c>
      <c r="W35" s="125" t="str">
        <f t="shared" si="23"/>
        <v/>
      </c>
      <c r="X35" s="125" t="str">
        <f t="shared" si="24"/>
        <v/>
      </c>
      <c r="Y35" s="216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</row>
    <row r="36" spans="1:48" ht="11.25" customHeight="1" x14ac:dyDescent="0.15">
      <c r="A36" s="170">
        <v>30</v>
      </c>
      <c r="B36" s="208">
        <f t="shared" si="25"/>
        <v>43526</v>
      </c>
      <c r="C36" s="125" t="str">
        <f t="shared" si="0"/>
        <v/>
      </c>
      <c r="D36" s="125" t="str">
        <f t="shared" si="1"/>
        <v/>
      </c>
      <c r="E36" s="125" t="str">
        <f t="shared" si="2"/>
        <v/>
      </c>
      <c r="F36" s="125" t="str">
        <f t="shared" si="3"/>
        <v/>
      </c>
      <c r="G36" s="125" t="str">
        <f t="shared" si="4"/>
        <v/>
      </c>
      <c r="H36" s="125" t="str">
        <f t="shared" si="5"/>
        <v/>
      </c>
      <c r="I36" s="125" t="str">
        <f t="shared" si="6"/>
        <v/>
      </c>
      <c r="J36" s="125" t="str">
        <f t="shared" si="7"/>
        <v/>
      </c>
      <c r="K36" s="125" t="str">
        <f t="shared" si="8"/>
        <v/>
      </c>
      <c r="L36" s="125" t="str">
        <f t="shared" si="9"/>
        <v/>
      </c>
      <c r="M36" s="125" t="str">
        <f t="shared" si="10"/>
        <v/>
      </c>
      <c r="N36" s="125" t="str">
        <f t="shared" si="11"/>
        <v/>
      </c>
      <c r="O36" s="125" t="str">
        <f t="shared" si="12"/>
        <v/>
      </c>
      <c r="P36" s="125" t="str">
        <f t="shared" si="13"/>
        <v/>
      </c>
      <c r="Q36" s="125" t="str">
        <f t="shared" si="14"/>
        <v/>
      </c>
      <c r="R36" s="125" t="str">
        <f t="shared" si="15"/>
        <v/>
      </c>
      <c r="S36" s="125" t="str">
        <f t="shared" si="16"/>
        <v/>
      </c>
      <c r="T36" s="125" t="str">
        <f t="shared" si="17"/>
        <v/>
      </c>
      <c r="U36" s="125" t="str">
        <f t="shared" si="18"/>
        <v/>
      </c>
      <c r="V36" s="125" t="str">
        <f t="shared" si="22"/>
        <v/>
      </c>
      <c r="W36" s="125" t="str">
        <f t="shared" si="23"/>
        <v/>
      </c>
      <c r="X36" s="125" t="str">
        <f t="shared" si="24"/>
        <v/>
      </c>
      <c r="Y36" s="216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</row>
    <row r="37" spans="1:48" ht="11.25" customHeight="1" thickBot="1" x14ac:dyDescent="0.2">
      <c r="A37" s="171">
        <v>31</v>
      </c>
      <c r="B37" s="208">
        <f t="shared" si="25"/>
        <v>43527</v>
      </c>
      <c r="C37" s="134" t="str">
        <f t="shared" si="0"/>
        <v/>
      </c>
      <c r="D37" s="134" t="str">
        <f t="shared" si="1"/>
        <v/>
      </c>
      <c r="E37" s="134" t="str">
        <f t="shared" si="2"/>
        <v/>
      </c>
      <c r="F37" s="134" t="str">
        <f t="shared" si="3"/>
        <v/>
      </c>
      <c r="G37" s="134" t="str">
        <f t="shared" si="4"/>
        <v/>
      </c>
      <c r="H37" s="134" t="str">
        <f t="shared" si="5"/>
        <v/>
      </c>
      <c r="I37" s="134" t="str">
        <f t="shared" si="6"/>
        <v/>
      </c>
      <c r="J37" s="134" t="str">
        <f t="shared" si="7"/>
        <v/>
      </c>
      <c r="K37" s="134" t="str">
        <f t="shared" si="8"/>
        <v/>
      </c>
      <c r="L37" s="134" t="str">
        <f t="shared" si="9"/>
        <v/>
      </c>
      <c r="M37" s="134" t="str">
        <f t="shared" si="10"/>
        <v/>
      </c>
      <c r="N37" s="134" t="str">
        <f t="shared" si="11"/>
        <v/>
      </c>
      <c r="O37" s="134" t="str">
        <f t="shared" si="12"/>
        <v/>
      </c>
      <c r="P37" s="134" t="str">
        <f t="shared" si="13"/>
        <v/>
      </c>
      <c r="Q37" s="134" t="str">
        <f t="shared" si="14"/>
        <v/>
      </c>
      <c r="R37" s="134" t="str">
        <f t="shared" si="15"/>
        <v/>
      </c>
      <c r="S37" s="134" t="str">
        <f t="shared" si="16"/>
        <v/>
      </c>
      <c r="T37" s="134" t="str">
        <f t="shared" si="17"/>
        <v/>
      </c>
      <c r="U37" s="134" t="str">
        <f t="shared" si="18"/>
        <v/>
      </c>
      <c r="V37" s="134" t="str">
        <f t="shared" si="22"/>
        <v/>
      </c>
      <c r="W37" s="134" t="str">
        <f t="shared" si="23"/>
        <v/>
      </c>
      <c r="X37" s="134" t="str">
        <f t="shared" si="24"/>
        <v/>
      </c>
      <c r="Y37" s="216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</row>
    <row r="38" spans="1:48" ht="11.25" customHeight="1" thickTop="1" x14ac:dyDescent="0.15">
      <c r="A38" s="249" t="s">
        <v>23</v>
      </c>
      <c r="B38" s="250"/>
      <c r="C38" s="158" t="str">
        <f t="shared" ref="C38:G42" si="26">IF(AA38="","",TEXT(ROUND(AA38,(IF(C$5="",100,C$5)-1)-INT(LOG(ABS(AA38)+(AA38=0)))),"#,##0"&amp;IF(INT(LOG(ABS(ROUND(AA38,(IF(C$5="",100,C$5)-1)-INT(LOG(ABS(AA38)+(AA38=0)))))+(ROUND(AA38,(IF(C$5="",100,C$5)-1)-INT(LOG(ABS(AA38)+(AA38=0))))=0)))+1&gt;=IF(C$5="",100,C$5),"",IF(C$6&gt;0,".","")&amp;REPT("0",IF(IF(C$5="",100,C$5)-INT(LOG(ABS(ROUND(AA38,(IF(C$5="",100,C$5)-1)-INT(LOG(ABS(AA38)+(AA38=0)))))+(ROUND(AA38,(IF(C$5="",100,C$5)-1)-INT(LOG(ABS(AA38)+(AA38=0))))=0)))-1&gt;C$6,C$6,IF(C$5="",100,C$5)-INT(LOG(ABS(ROUND(AA38,(IF(C$5="",100,C$5)-1)-INT(LOG(ABS(AA38)+(AA38=0)))))+(ROUND(AA38,(IF(C$5="",100,C$5)-1)-INT(LOG(ABS(AA38)+(AA38=0))))=0)))-1)))))</f>
        <v/>
      </c>
      <c r="D38" s="158" t="str">
        <f t="shared" si="26"/>
        <v/>
      </c>
      <c r="E38" s="158" t="str">
        <f t="shared" si="26"/>
        <v/>
      </c>
      <c r="F38" s="158" t="str">
        <f t="shared" si="26"/>
        <v/>
      </c>
      <c r="G38" s="158" t="str">
        <f t="shared" si="26"/>
        <v/>
      </c>
      <c r="H38" s="135" t="s">
        <v>99</v>
      </c>
      <c r="I38" s="158" t="str">
        <f t="shared" ref="I38:J42" si="27">IF(AG38="","",TEXT(ROUND(AG38,(IF(I$5="",100,I$5)-1)-INT(LOG(ABS(AG38)+(AG38=0)))),"#,##0"&amp;IF(INT(LOG(ABS(ROUND(AG38,(IF(I$5="",100,I$5)-1)-INT(LOG(ABS(AG38)+(AG38=0)))))+(ROUND(AG38,(IF(I$5="",100,I$5)-1)-INT(LOG(ABS(AG38)+(AG38=0))))=0)))+1&gt;=IF(I$5="",100,I$5),"",IF(I$6&gt;0,".","")&amp;REPT("0",IF(IF(I$5="",100,I$5)-INT(LOG(ABS(ROUND(AG38,(IF(I$5="",100,I$5)-1)-INT(LOG(ABS(AG38)+(AG38=0)))))+(ROUND(AG38,(IF(I$5="",100,I$5)-1)-INT(LOG(ABS(AG38)+(AG38=0))))=0)))-1&gt;I$6,I$6,IF(I$5="",100,I$5)-INT(LOG(ABS(ROUND(AG38,(IF(I$5="",100,I$5)-1)-INT(LOG(ABS(AG38)+(AG38=0)))))+(ROUND(AG38,(IF(I$5="",100,I$5)-1)-INT(LOG(ABS(AG38)+(AG38=0))))=0)))-1)))))</f>
        <v/>
      </c>
      <c r="J38" s="158" t="str">
        <f t="shared" si="27"/>
        <v/>
      </c>
      <c r="K38" s="135" t="s">
        <v>99</v>
      </c>
      <c r="L38" s="158" t="str">
        <f t="shared" ref="L38:M42" si="28">IF(AJ38="","",TEXT(ROUND(AJ38,(IF(L$5="",100,L$5)-1)-INT(LOG(ABS(AJ38)+(AJ38=0)))),"#,##0"&amp;IF(INT(LOG(ABS(ROUND(AJ38,(IF(L$5="",100,L$5)-1)-INT(LOG(ABS(AJ38)+(AJ38=0)))))+(ROUND(AJ38,(IF(L$5="",100,L$5)-1)-INT(LOG(ABS(AJ38)+(AJ38=0))))=0)))+1&gt;=IF(L$5="",100,L$5),"",IF(L$6&gt;0,".","")&amp;REPT("0",IF(IF(L$5="",100,L$5)-INT(LOG(ABS(ROUND(AJ38,(IF(L$5="",100,L$5)-1)-INT(LOG(ABS(AJ38)+(AJ38=0)))))+(ROUND(AJ38,(IF(L$5="",100,L$5)-1)-INT(LOG(ABS(AJ38)+(AJ38=0))))=0)))-1&gt;L$6,L$6,IF(L$5="",100,L$5)-INT(LOG(ABS(ROUND(AJ38,(IF(L$5="",100,L$5)-1)-INT(LOG(ABS(AJ38)+(AJ38=0)))))+(ROUND(AJ38,(IF(L$5="",100,L$5)-1)-INT(LOG(ABS(AJ38)+(AJ38=0))))=0)))-1)))))</f>
        <v/>
      </c>
      <c r="M38" s="158" t="str">
        <f t="shared" si="28"/>
        <v/>
      </c>
      <c r="N38" s="135" t="s">
        <v>99</v>
      </c>
      <c r="O38" s="158" t="str">
        <f t="shared" ref="O38:P42" si="29">IF(AM38="","",TEXT(ROUND(AM38,(IF(O$5="",100,O$5)-1)-INT(LOG(ABS(AM38)+(AM38=0)))),"#,##0"&amp;IF(INT(LOG(ABS(ROUND(AM38,(IF(O$5="",100,O$5)-1)-INT(LOG(ABS(AM38)+(AM38=0)))))+(ROUND(AM38,(IF(O$5="",100,O$5)-1)-INT(LOG(ABS(AM38)+(AM38=0))))=0)))+1&gt;=IF(O$5="",100,O$5),"",IF(O$6&gt;0,".","")&amp;REPT("0",IF(IF(O$5="",100,O$5)-INT(LOG(ABS(ROUND(AM38,(IF(O$5="",100,O$5)-1)-INT(LOG(ABS(AM38)+(AM38=0)))))+(ROUND(AM38,(IF(O$5="",100,O$5)-1)-INT(LOG(ABS(AM38)+(AM38=0))))=0)))-1&gt;O$6,O$6,IF(O$5="",100,O$5)-INT(LOG(ABS(ROUND(AM38,(IF(O$5="",100,O$5)-1)-INT(LOG(ABS(AM38)+(AM38=0)))))+(ROUND(AM38,(IF(O$5="",100,O$5)-1)-INT(LOG(ABS(AM38)+(AM38=0))))=0)))-1)))))</f>
        <v/>
      </c>
      <c r="P38" s="158" t="str">
        <f t="shared" si="29"/>
        <v/>
      </c>
      <c r="Q38" s="135" t="s">
        <v>99</v>
      </c>
      <c r="R38" s="158" t="str">
        <f t="shared" ref="R38:S42" si="30">IF(AP38="","",TEXT(ROUND(AP38,(IF(R$5="",100,R$5)-1)-INT(LOG(ABS(AP38)+(AP38=0)))),"#,##0"&amp;IF(INT(LOG(ABS(ROUND(AP38,(IF(R$5="",100,R$5)-1)-INT(LOG(ABS(AP38)+(AP38=0)))))+(ROUND(AP38,(IF(R$5="",100,R$5)-1)-INT(LOG(ABS(AP38)+(AP38=0))))=0)))+1&gt;=IF(R$5="",100,R$5),"",IF(R$6&gt;0,".","")&amp;REPT("0",IF(IF(R$5="",100,R$5)-INT(LOG(ABS(ROUND(AP38,(IF(R$5="",100,R$5)-1)-INT(LOG(ABS(AP38)+(AP38=0)))))+(ROUND(AP38,(IF(R$5="",100,R$5)-1)-INT(LOG(ABS(AP38)+(AP38=0))))=0)))-1&gt;R$6,R$6,IF(R$5="",100,R$5)-INT(LOG(ABS(ROUND(AP38,(IF(R$5="",100,R$5)-1)-INT(LOG(ABS(AP38)+(AP38=0)))))+(ROUND(AP38,(IF(R$5="",100,R$5)-1)-INT(LOG(ABS(AP38)+(AP38=0))))=0)))-1)))))</f>
        <v/>
      </c>
      <c r="S38" s="158" t="str">
        <f t="shared" si="30"/>
        <v/>
      </c>
      <c r="T38" s="135" t="s">
        <v>99</v>
      </c>
      <c r="U38" s="158" t="str">
        <f>IF(AS38="","",TEXT(ROUND(AS38,(IF(U$5="",100,U$5)-1)-INT(LOG(ABS(AS38)+(AS38=0)))),"#,##0"&amp;IF(INT(LOG(ABS(ROUND(AS38,(IF(U$5="",100,U$5)-1)-INT(LOG(ABS(AS38)+(AS38=0)))))+(ROUND(AS38,(IF(U$5="",100,U$5)-1)-INT(LOG(ABS(AS38)+(AS38=0))))=0)))+1&gt;=IF(U$5="",100,U$5),"",IF(U$6&gt;0,".","")&amp;REPT("0",IF(IF(U$5="",100,U$5)-INT(LOG(ABS(ROUND(AS38,(IF(U$5="",100,U$5)-1)-INT(LOG(ABS(AS38)+(AS38=0)))))+(ROUND(AS38,(IF(U$5="",100,U$5)-1)-INT(LOG(ABS(AS38)+(AS38=0))))=0)))-1&gt;U$6,U$6,IF(U$5="",100,U$5)-INT(LOG(ABS(ROUND(AS38,(IF(U$5="",100,U$5)-1)-INT(LOG(ABS(AS38)+(AS38=0)))))+(ROUND(AS38,(IF(U$5="",100,U$5)-1)-INT(LOG(ABS(AS38)+(AS38=0))))=0)))-1)))))</f>
        <v/>
      </c>
      <c r="V38" s="158" t="str">
        <f t="shared" ref="V38:V42" si="31">IF(AT38="","",TEXT(ROUND(AT38,(IF(V$5="",100,V$5)-1)-INT(LOG(ABS(AT38)+(AT38=0)))),"#,##0"&amp;IF(INT(LOG(ABS(ROUND(AT38,(IF(V$5="",100,V$5)-1)-INT(LOG(ABS(AT38)+(AT38=0)))))+(ROUND(AT38,(IF(V$5="",100,V$5)-1)-INT(LOG(ABS(AT38)+(AT38=0))))=0)))+1&gt;=IF(V$5="",100,V$5),"",IF(V$6&gt;0,".","")&amp;REPT("0",IF(IF(V$5="",100,V$5)-INT(LOG(ABS(ROUND(AT38,(IF(V$5="",100,V$5)-1)-INT(LOG(ABS(AT38)+(AT38=0)))))+(ROUND(AT38,(IF(V$5="",100,V$5)-1)-INT(LOG(ABS(AT38)+(AT38=0))))=0)))-1&gt;V$6,V$6,IF(V$5="",100,V$5)-INT(LOG(ABS(ROUND(AT38,(IF(V$5="",100,V$5)-1)-INT(LOG(ABS(AT38)+(AT38=0)))))+(ROUND(AT38,(IF(V$5="",100,V$5)-1)-INT(LOG(ABS(AT38)+(AT38=0))))=0)))-1)))))</f>
        <v/>
      </c>
      <c r="W38" s="158" t="str">
        <f t="shared" ref="W38:W42" si="32">IF(AU38="","",TEXT(ROUND(AU38,(IF(W$5="",100,W$5)-1)-INT(LOG(ABS(AU38)+(AU38=0)))),"#,##0"&amp;IF(INT(LOG(ABS(ROUND(AU38,(IF(W$5="",100,W$5)-1)-INT(LOG(ABS(AU38)+(AU38=0)))))+(ROUND(AU38,(IF(W$5="",100,W$5)-1)-INT(LOG(ABS(AU38)+(AU38=0))))=0)))+1&gt;=IF(W$5="",100,W$5),"",IF(W$6&gt;0,".","")&amp;REPT("0",IF(IF(W$5="",100,W$5)-INT(LOG(ABS(ROUND(AU38,(IF(W$5="",100,W$5)-1)-INT(LOG(ABS(AU38)+(AU38=0)))))+(ROUND(AU38,(IF(W$5="",100,W$5)-1)-INT(LOG(ABS(AU38)+(AU38=0))))=0)))-1&gt;W$6,W$6,IF(W$5="",100,W$5)-INT(LOG(ABS(ROUND(AU38,(IF(W$5="",100,W$5)-1)-INT(LOG(ABS(AU38)+(AU38=0)))))+(ROUND(AU38,(IF(W$5="",100,W$5)-1)-INT(LOG(ABS(AU38)+(AU38=0))))=0)))-1)))))</f>
        <v/>
      </c>
      <c r="X38" s="158" t="str">
        <f t="shared" ref="X38:X42" si="33">IF(AV38="","",TEXT(ROUND(AV38,(IF(X$5="",100,X$5)-1)-INT(LOG(ABS(AV38)+(AV38=0)))),"#,##0"&amp;IF(INT(LOG(ABS(ROUND(AV38,(IF(X$5="",100,X$5)-1)-INT(LOG(ABS(AV38)+(AV38=0)))))+(ROUND(AV38,(IF(X$5="",100,X$5)-1)-INT(LOG(ABS(AV38)+(AV38=0))))=0)))+1&gt;=IF(X$5="",100,X$5),"",IF(X$6&gt;0,".","")&amp;REPT("0",IF(IF(X$5="",100,X$5)-INT(LOG(ABS(ROUND(AV38,(IF(X$5="",100,X$5)-1)-INT(LOG(ABS(AV38)+(AV38=0)))))+(ROUND(AV38,(IF(X$5="",100,X$5)-1)-INT(LOG(ABS(AV38)+(AV38=0))))=0)))-1&gt;X$6,X$6,IF(X$5="",100,X$5)-INT(LOG(ABS(ROUND(AV38,(IF(X$5="",100,X$5)-1)-INT(LOG(ABS(AV38)+(AV38=0)))))+(ROUND(AV38,(IF(X$5="",100,X$5)-1)-INT(LOG(ABS(AV38)+(AV38=0))))=0)))-1)))))</f>
        <v/>
      </c>
      <c r="Y38" s="216"/>
      <c r="AA38" s="201" t="str">
        <f t="shared" ref="AA38:AV38" si="34">IF(COUNT(AA7:AA37)=0,"",SUM(AA7:AA37))</f>
        <v/>
      </c>
      <c r="AB38" s="201" t="str">
        <f t="shared" si="34"/>
        <v/>
      </c>
      <c r="AC38" s="201" t="str">
        <f t="shared" si="34"/>
        <v/>
      </c>
      <c r="AD38" s="201" t="str">
        <f t="shared" si="34"/>
        <v/>
      </c>
      <c r="AE38" s="201" t="str">
        <f t="shared" si="34"/>
        <v/>
      </c>
      <c r="AF38" s="200" t="s">
        <v>99</v>
      </c>
      <c r="AG38" s="201" t="str">
        <f t="shared" si="34"/>
        <v/>
      </c>
      <c r="AH38" s="201" t="str">
        <f t="shared" si="34"/>
        <v/>
      </c>
      <c r="AI38" s="200" t="s">
        <v>99</v>
      </c>
      <c r="AJ38" s="201" t="str">
        <f t="shared" si="34"/>
        <v/>
      </c>
      <c r="AK38" s="201" t="str">
        <f t="shared" si="34"/>
        <v/>
      </c>
      <c r="AL38" s="200" t="s">
        <v>99</v>
      </c>
      <c r="AM38" s="201" t="str">
        <f t="shared" si="34"/>
        <v/>
      </c>
      <c r="AN38" s="201" t="str">
        <f t="shared" si="34"/>
        <v/>
      </c>
      <c r="AO38" s="200" t="s">
        <v>99</v>
      </c>
      <c r="AP38" s="201" t="str">
        <f t="shared" si="34"/>
        <v/>
      </c>
      <c r="AQ38" s="201" t="str">
        <f t="shared" si="34"/>
        <v/>
      </c>
      <c r="AR38" s="200" t="s">
        <v>99</v>
      </c>
      <c r="AS38" s="201" t="str">
        <f t="shared" si="34"/>
        <v/>
      </c>
      <c r="AT38" s="201" t="str">
        <f t="shared" si="34"/>
        <v/>
      </c>
      <c r="AU38" s="201" t="str">
        <f t="shared" ref="AU38" si="35">IF(COUNT(AU7:AU37)=0,"",SUM(AU7:AU37))</f>
        <v/>
      </c>
      <c r="AV38" s="201" t="str">
        <f t="shared" si="34"/>
        <v/>
      </c>
    </row>
    <row r="39" spans="1:48" ht="11.25" customHeight="1" x14ac:dyDescent="0.15">
      <c r="A39" s="253" t="s">
        <v>24</v>
      </c>
      <c r="B39" s="257"/>
      <c r="C39" s="125" t="str">
        <f t="shared" si="26"/>
        <v/>
      </c>
      <c r="D39" s="125" t="str">
        <f t="shared" si="26"/>
        <v/>
      </c>
      <c r="E39" s="125" t="str">
        <f t="shared" si="26"/>
        <v/>
      </c>
      <c r="F39" s="125" t="str">
        <f t="shared" si="26"/>
        <v/>
      </c>
      <c r="G39" s="125" t="str">
        <f t="shared" si="26"/>
        <v/>
      </c>
      <c r="H39" s="125" t="str">
        <f>IF(AF39="","",TEXT(ROUND(AF39,(IF(H$5="",100,H$5)-1)-INT(LOG(ABS(AF39)+(AF39=0)))),"#,##0"&amp;IF(INT(LOG(ABS(ROUND(AF39,(IF(H$5="",100,H$5)-1)-INT(LOG(ABS(AF39)+(AF39=0)))))+(ROUND(AF39,(IF(H$5="",100,H$5)-1)-INT(LOG(ABS(AF39)+(AF39=0))))=0)))+1&gt;=IF(H$5="",100,H$5),"",IF(H$6&gt;0,".","")&amp;REPT("0",IF(IF(H$5="",100,H$5)-INT(LOG(ABS(ROUND(AF39,(IF(H$5="",100,H$5)-1)-INT(LOG(ABS(AF39)+(AF39=0)))))+(ROUND(AF39,(IF(H$5="",100,H$5)-1)-INT(LOG(ABS(AF39)+(AF39=0))))=0)))-1&gt;H$6,H$6,IF(H$5="",100,H$5)-INT(LOG(ABS(ROUND(AF39,(IF(H$5="",100,H$5)-1)-INT(LOG(ABS(AF39)+(AF39=0)))))+(ROUND(AF39,(IF(H$5="",100,H$5)-1)-INT(LOG(ABS(AF39)+(AF39=0))))=0)))-1)))))</f>
        <v/>
      </c>
      <c r="I39" s="125" t="str">
        <f t="shared" si="27"/>
        <v/>
      </c>
      <c r="J39" s="125" t="str">
        <f t="shared" si="27"/>
        <v/>
      </c>
      <c r="K39" s="125" t="str">
        <f>IF(AI39="","",TEXT(ROUND(AI39,(IF(K$5="",100,K$5)-1)-INT(LOG(ABS(AI39)+(AI39=0)))),"#,##0"&amp;IF(INT(LOG(ABS(ROUND(AI39,(IF(K$5="",100,K$5)-1)-INT(LOG(ABS(AI39)+(AI39=0)))))+(ROUND(AI39,(IF(K$5="",100,K$5)-1)-INT(LOG(ABS(AI39)+(AI39=0))))=0)))+1&gt;=IF(K$5="",100,K$5),"",IF(K$6&gt;0,".","")&amp;REPT("0",IF(IF(K$5="",100,K$5)-INT(LOG(ABS(ROUND(AI39,(IF(K$5="",100,K$5)-1)-INT(LOG(ABS(AI39)+(AI39=0)))))+(ROUND(AI39,(IF(K$5="",100,K$5)-1)-INT(LOG(ABS(AI39)+(AI39=0))))=0)))-1&gt;K$6,K$6,IF(K$5="",100,K$5)-INT(LOG(ABS(ROUND(AI39,(IF(K$5="",100,K$5)-1)-INT(LOG(ABS(AI39)+(AI39=0)))))+(ROUND(AI39,(IF(K$5="",100,K$5)-1)-INT(LOG(ABS(AI39)+(AI39=0))))=0)))-1)))))</f>
        <v/>
      </c>
      <c r="L39" s="125" t="str">
        <f t="shared" si="28"/>
        <v/>
      </c>
      <c r="M39" s="125" t="str">
        <f t="shared" si="28"/>
        <v/>
      </c>
      <c r="N39" s="125" t="str">
        <f>IF(AL39="","",TEXT(ROUND(AL39,(IF(N$5="",100,N$5)-1)-INT(LOG(ABS(AL39)+(AL39=0)))),"#,##0"&amp;IF(INT(LOG(ABS(ROUND(AL39,(IF(N$5="",100,N$5)-1)-INT(LOG(ABS(AL39)+(AL39=0)))))+(ROUND(AL39,(IF(N$5="",100,N$5)-1)-INT(LOG(ABS(AL39)+(AL39=0))))=0)))+1&gt;=IF(N$5="",100,N$5),"",IF(N$6&gt;0,".","")&amp;REPT("0",IF(IF(N$5="",100,N$5)-INT(LOG(ABS(ROUND(AL39,(IF(N$5="",100,N$5)-1)-INT(LOG(ABS(AL39)+(AL39=0)))))+(ROUND(AL39,(IF(N$5="",100,N$5)-1)-INT(LOG(ABS(AL39)+(AL39=0))))=0)))-1&gt;N$6,N$6,IF(N$5="",100,N$5)-INT(LOG(ABS(ROUND(AL39,(IF(N$5="",100,N$5)-1)-INT(LOG(ABS(AL39)+(AL39=0)))))+(ROUND(AL39,(IF(N$5="",100,N$5)-1)-INT(LOG(ABS(AL39)+(AL39=0))))=0)))-1)))))</f>
        <v/>
      </c>
      <c r="O39" s="125" t="str">
        <f t="shared" si="29"/>
        <v/>
      </c>
      <c r="P39" s="125" t="str">
        <f t="shared" si="29"/>
        <v/>
      </c>
      <c r="Q39" s="125" t="str">
        <f>IF(AO39="","",TEXT(ROUND(AO39,(IF(Q$5="",100,Q$5)-1)-INT(LOG(ABS(AO39)+(AO39=0)))),"#,##0"&amp;IF(INT(LOG(ABS(ROUND(AO39,(IF(Q$5="",100,Q$5)-1)-INT(LOG(ABS(AO39)+(AO39=0)))))+(ROUND(AO39,(IF(Q$5="",100,Q$5)-1)-INT(LOG(ABS(AO39)+(AO39=0))))=0)))+1&gt;=IF(Q$5="",100,Q$5),"",IF(Q$6&gt;0,".","")&amp;REPT("0",IF(IF(Q$5="",100,Q$5)-INT(LOG(ABS(ROUND(AO39,(IF(Q$5="",100,Q$5)-1)-INT(LOG(ABS(AO39)+(AO39=0)))))+(ROUND(AO39,(IF(Q$5="",100,Q$5)-1)-INT(LOG(ABS(AO39)+(AO39=0))))=0)))-1&gt;Q$6,Q$6,IF(Q$5="",100,Q$5)-INT(LOG(ABS(ROUND(AO39,(IF(Q$5="",100,Q$5)-1)-INT(LOG(ABS(AO39)+(AO39=0)))))+(ROUND(AO39,(IF(Q$5="",100,Q$5)-1)-INT(LOG(ABS(AO39)+(AO39=0))))=0)))-1)))))</f>
        <v/>
      </c>
      <c r="R39" s="125" t="str">
        <f t="shared" si="30"/>
        <v/>
      </c>
      <c r="S39" s="125" t="str">
        <f t="shared" si="30"/>
        <v/>
      </c>
      <c r="T39" s="125" t="str">
        <f>IF(AR39="","",TEXT(ROUND(AR39,(IF(T$5="",100,T$5)-1)-INT(LOG(ABS(AR39)+(AR39=0)))),"#,##0"&amp;IF(INT(LOG(ABS(ROUND(AR39,(IF(T$5="",100,T$5)-1)-INT(LOG(ABS(AR39)+(AR39=0)))))+(ROUND(AR39,(IF(T$5="",100,T$5)-1)-INT(LOG(ABS(AR39)+(AR39=0))))=0)))+1&gt;=IF(T$5="",100,T$5),"",IF(T$6&gt;0,".","")&amp;REPT("0",IF(IF(T$5="",100,T$5)-INT(LOG(ABS(ROUND(AR39,(IF(T$5="",100,T$5)-1)-INT(LOG(ABS(AR39)+(AR39=0)))))+(ROUND(AR39,(IF(T$5="",100,T$5)-1)-INT(LOG(ABS(AR39)+(AR39=0))))=0)))-1&gt;T$6,T$6,IF(T$5="",100,T$5)-INT(LOG(ABS(ROUND(AR39,(IF(T$5="",100,T$5)-1)-INT(LOG(ABS(AR39)+(AR39=0)))))+(ROUND(AR39,(IF(T$5="",100,T$5)-1)-INT(LOG(ABS(AR39)+(AR39=0))))=0)))-1)))))</f>
        <v/>
      </c>
      <c r="U39" s="125" t="str">
        <f>IF(AS39="","",TEXT(ROUND(AS39,(IF(U$5="",100,U$5)-1)-INT(LOG(ABS(AS39)+(AS39=0)))),"#,##0"&amp;IF(INT(LOG(ABS(ROUND(AS39,(IF(U$5="",100,U$5)-1)-INT(LOG(ABS(AS39)+(AS39=0)))))+(ROUND(AS39,(IF(U$5="",100,U$5)-1)-INT(LOG(ABS(AS39)+(AS39=0))))=0)))+1&gt;=IF(U$5="",100,U$5),"",IF(U$6&gt;0,".","")&amp;REPT("0",IF(IF(U$5="",100,U$5)-INT(LOG(ABS(ROUND(AS39,(IF(U$5="",100,U$5)-1)-INT(LOG(ABS(AS39)+(AS39=0)))))+(ROUND(AS39,(IF(U$5="",100,U$5)-1)-INT(LOG(ABS(AS39)+(AS39=0))))=0)))-1&gt;U$6,U$6,IF(U$5="",100,U$5)-INT(LOG(ABS(ROUND(AS39,(IF(U$5="",100,U$5)-1)-INT(LOG(ABS(AS39)+(AS39=0)))))+(ROUND(AS39,(IF(U$5="",100,U$5)-1)-INT(LOG(ABS(AS39)+(AS39=0))))=0)))-1)))))</f>
        <v/>
      </c>
      <c r="V39" s="125" t="str">
        <f t="shared" si="31"/>
        <v/>
      </c>
      <c r="W39" s="125" t="str">
        <f t="shared" si="32"/>
        <v/>
      </c>
      <c r="X39" s="125" t="str">
        <f t="shared" si="33"/>
        <v/>
      </c>
      <c r="Y39" s="216"/>
      <c r="AA39" s="201" t="str">
        <f t="shared" ref="AA39:AV39" si="36">IF(COUNT(AA7:AA37)=0,"",AVERAGE(AA7:AA37))</f>
        <v/>
      </c>
      <c r="AB39" s="201" t="str">
        <f t="shared" si="36"/>
        <v/>
      </c>
      <c r="AC39" s="201" t="str">
        <f t="shared" si="36"/>
        <v/>
      </c>
      <c r="AD39" s="201" t="str">
        <f t="shared" si="36"/>
        <v/>
      </c>
      <c r="AE39" s="201" t="str">
        <f t="shared" si="36"/>
        <v/>
      </c>
      <c r="AF39" s="201" t="str">
        <f t="shared" si="36"/>
        <v/>
      </c>
      <c r="AG39" s="201" t="str">
        <f t="shared" si="36"/>
        <v/>
      </c>
      <c r="AH39" s="201" t="str">
        <f t="shared" si="36"/>
        <v/>
      </c>
      <c r="AI39" s="201" t="str">
        <f t="shared" si="36"/>
        <v/>
      </c>
      <c r="AJ39" s="201" t="str">
        <f t="shared" si="36"/>
        <v/>
      </c>
      <c r="AK39" s="201" t="str">
        <f t="shared" si="36"/>
        <v/>
      </c>
      <c r="AL39" s="201" t="str">
        <f t="shared" si="36"/>
        <v/>
      </c>
      <c r="AM39" s="201" t="str">
        <f t="shared" si="36"/>
        <v/>
      </c>
      <c r="AN39" s="201" t="str">
        <f t="shared" si="36"/>
        <v/>
      </c>
      <c r="AO39" s="201" t="str">
        <f t="shared" si="36"/>
        <v/>
      </c>
      <c r="AP39" s="201" t="str">
        <f t="shared" si="36"/>
        <v/>
      </c>
      <c r="AQ39" s="201" t="str">
        <f t="shared" si="36"/>
        <v/>
      </c>
      <c r="AR39" s="201" t="str">
        <f t="shared" si="36"/>
        <v/>
      </c>
      <c r="AS39" s="201" t="str">
        <f t="shared" si="36"/>
        <v/>
      </c>
      <c r="AT39" s="201" t="str">
        <f t="shared" si="36"/>
        <v/>
      </c>
      <c r="AU39" s="201" t="str">
        <f t="shared" ref="AU39" si="37">IF(COUNT(AU7:AU37)=0,"",AVERAGE(AU7:AU37))</f>
        <v/>
      </c>
      <c r="AV39" s="201" t="str">
        <f t="shared" si="36"/>
        <v/>
      </c>
    </row>
    <row r="40" spans="1:48" ht="11.25" customHeight="1" x14ac:dyDescent="0.15">
      <c r="A40" s="253" t="s">
        <v>25</v>
      </c>
      <c r="B40" s="257"/>
      <c r="C40" s="125" t="str">
        <f t="shared" si="26"/>
        <v/>
      </c>
      <c r="D40" s="125" t="str">
        <f t="shared" si="26"/>
        <v/>
      </c>
      <c r="E40" s="125" t="str">
        <f t="shared" si="26"/>
        <v/>
      </c>
      <c r="F40" s="125" t="str">
        <f t="shared" si="26"/>
        <v/>
      </c>
      <c r="G40" s="125" t="str">
        <f t="shared" si="26"/>
        <v/>
      </c>
      <c r="H40" s="125" t="str">
        <f>IF(AF40="","",TEXT(ROUND(AF40,(IF(H$5="",100,H$5)-1)-INT(LOG(ABS(AF40)+(AF40=0)))),"#,##0"&amp;IF(INT(LOG(ABS(ROUND(AF40,(IF(H$5="",100,H$5)-1)-INT(LOG(ABS(AF40)+(AF40=0)))))+(ROUND(AF40,(IF(H$5="",100,H$5)-1)-INT(LOG(ABS(AF40)+(AF40=0))))=0)))+1&gt;=IF(H$5="",100,H$5),"",IF(H$6&gt;0,".","")&amp;REPT("0",IF(IF(H$5="",100,H$5)-INT(LOG(ABS(ROUND(AF40,(IF(H$5="",100,H$5)-1)-INT(LOG(ABS(AF40)+(AF40=0)))))+(ROUND(AF40,(IF(H$5="",100,H$5)-1)-INT(LOG(ABS(AF40)+(AF40=0))))=0)))-1&gt;H$6,H$6,IF(H$5="",100,H$5)-INT(LOG(ABS(ROUND(AF40,(IF(H$5="",100,H$5)-1)-INT(LOG(ABS(AF40)+(AF40=0)))))+(ROUND(AF40,(IF(H$5="",100,H$5)-1)-INT(LOG(ABS(AF40)+(AF40=0))))=0)))-1)))))</f>
        <v/>
      </c>
      <c r="I40" s="125" t="str">
        <f t="shared" si="27"/>
        <v/>
      </c>
      <c r="J40" s="125" t="str">
        <f t="shared" si="27"/>
        <v/>
      </c>
      <c r="K40" s="125" t="str">
        <f>IF(AI40="","",TEXT(ROUND(AI40,(IF(K$5="",100,K$5)-1)-INT(LOG(ABS(AI40)+(AI40=0)))),"#,##0"&amp;IF(INT(LOG(ABS(ROUND(AI40,(IF(K$5="",100,K$5)-1)-INT(LOG(ABS(AI40)+(AI40=0)))))+(ROUND(AI40,(IF(K$5="",100,K$5)-1)-INT(LOG(ABS(AI40)+(AI40=0))))=0)))+1&gt;=IF(K$5="",100,K$5),"",IF(K$6&gt;0,".","")&amp;REPT("0",IF(IF(K$5="",100,K$5)-INT(LOG(ABS(ROUND(AI40,(IF(K$5="",100,K$5)-1)-INT(LOG(ABS(AI40)+(AI40=0)))))+(ROUND(AI40,(IF(K$5="",100,K$5)-1)-INT(LOG(ABS(AI40)+(AI40=0))))=0)))-1&gt;K$6,K$6,IF(K$5="",100,K$5)-INT(LOG(ABS(ROUND(AI40,(IF(K$5="",100,K$5)-1)-INT(LOG(ABS(AI40)+(AI40=0)))))+(ROUND(AI40,(IF(K$5="",100,K$5)-1)-INT(LOG(ABS(AI40)+(AI40=0))))=0)))-1)))))</f>
        <v/>
      </c>
      <c r="L40" s="125" t="str">
        <f t="shared" si="28"/>
        <v/>
      </c>
      <c r="M40" s="125" t="str">
        <f t="shared" si="28"/>
        <v/>
      </c>
      <c r="N40" s="125" t="str">
        <f>IF(AL40="","",TEXT(ROUND(AL40,(IF(N$5="",100,N$5)-1)-INT(LOG(ABS(AL40)+(AL40=0)))),"#,##0"&amp;IF(INT(LOG(ABS(ROUND(AL40,(IF(N$5="",100,N$5)-1)-INT(LOG(ABS(AL40)+(AL40=0)))))+(ROUND(AL40,(IF(N$5="",100,N$5)-1)-INT(LOG(ABS(AL40)+(AL40=0))))=0)))+1&gt;=IF(N$5="",100,N$5),"",IF(N$6&gt;0,".","")&amp;REPT("0",IF(IF(N$5="",100,N$5)-INT(LOG(ABS(ROUND(AL40,(IF(N$5="",100,N$5)-1)-INT(LOG(ABS(AL40)+(AL40=0)))))+(ROUND(AL40,(IF(N$5="",100,N$5)-1)-INT(LOG(ABS(AL40)+(AL40=0))))=0)))-1&gt;N$6,N$6,IF(N$5="",100,N$5)-INT(LOG(ABS(ROUND(AL40,(IF(N$5="",100,N$5)-1)-INT(LOG(ABS(AL40)+(AL40=0)))))+(ROUND(AL40,(IF(N$5="",100,N$5)-1)-INT(LOG(ABS(AL40)+(AL40=0))))=0)))-1)))))</f>
        <v/>
      </c>
      <c r="O40" s="125" t="str">
        <f t="shared" si="29"/>
        <v/>
      </c>
      <c r="P40" s="125" t="str">
        <f t="shared" si="29"/>
        <v/>
      </c>
      <c r="Q40" s="125" t="str">
        <f>IF(AO40="","",TEXT(ROUND(AO40,(IF(Q$5="",100,Q$5)-1)-INT(LOG(ABS(AO40)+(AO40=0)))),"#,##0"&amp;IF(INT(LOG(ABS(ROUND(AO40,(IF(Q$5="",100,Q$5)-1)-INT(LOG(ABS(AO40)+(AO40=0)))))+(ROUND(AO40,(IF(Q$5="",100,Q$5)-1)-INT(LOG(ABS(AO40)+(AO40=0))))=0)))+1&gt;=IF(Q$5="",100,Q$5),"",IF(Q$6&gt;0,".","")&amp;REPT("0",IF(IF(Q$5="",100,Q$5)-INT(LOG(ABS(ROUND(AO40,(IF(Q$5="",100,Q$5)-1)-INT(LOG(ABS(AO40)+(AO40=0)))))+(ROUND(AO40,(IF(Q$5="",100,Q$5)-1)-INT(LOG(ABS(AO40)+(AO40=0))))=0)))-1&gt;Q$6,Q$6,IF(Q$5="",100,Q$5)-INT(LOG(ABS(ROUND(AO40,(IF(Q$5="",100,Q$5)-1)-INT(LOG(ABS(AO40)+(AO40=0)))))+(ROUND(AO40,(IF(Q$5="",100,Q$5)-1)-INT(LOG(ABS(AO40)+(AO40=0))))=0)))-1)))))</f>
        <v/>
      </c>
      <c r="R40" s="125" t="str">
        <f t="shared" si="30"/>
        <v/>
      </c>
      <c r="S40" s="125" t="str">
        <f t="shared" si="30"/>
        <v/>
      </c>
      <c r="T40" s="125" t="str">
        <f>IF(AR40="","",TEXT(ROUND(AR40,(IF(T$5="",100,T$5)-1)-INT(LOG(ABS(AR40)+(AR40=0)))),"#,##0"&amp;IF(INT(LOG(ABS(ROUND(AR40,(IF(T$5="",100,T$5)-1)-INT(LOG(ABS(AR40)+(AR40=0)))))+(ROUND(AR40,(IF(T$5="",100,T$5)-1)-INT(LOG(ABS(AR40)+(AR40=0))))=0)))+1&gt;=IF(T$5="",100,T$5),"",IF(T$6&gt;0,".","")&amp;REPT("0",IF(IF(T$5="",100,T$5)-INT(LOG(ABS(ROUND(AR40,(IF(T$5="",100,T$5)-1)-INT(LOG(ABS(AR40)+(AR40=0)))))+(ROUND(AR40,(IF(T$5="",100,T$5)-1)-INT(LOG(ABS(AR40)+(AR40=0))))=0)))-1&gt;T$6,T$6,IF(T$5="",100,T$5)-INT(LOG(ABS(ROUND(AR40,(IF(T$5="",100,T$5)-1)-INT(LOG(ABS(AR40)+(AR40=0)))))+(ROUND(AR40,(IF(T$5="",100,T$5)-1)-INT(LOG(ABS(AR40)+(AR40=0))))=0)))-1)))))</f>
        <v/>
      </c>
      <c r="U40" s="125" t="str">
        <f>IF(AS40="","",TEXT(ROUND(AS40,(IF(U$5="",100,U$5)-1)-INT(LOG(ABS(AS40)+(AS40=0)))),"#,##0"&amp;IF(INT(LOG(ABS(ROUND(AS40,(IF(U$5="",100,U$5)-1)-INT(LOG(ABS(AS40)+(AS40=0)))))+(ROUND(AS40,(IF(U$5="",100,U$5)-1)-INT(LOG(ABS(AS40)+(AS40=0))))=0)))+1&gt;=IF(U$5="",100,U$5),"",IF(U$6&gt;0,".","")&amp;REPT("0",IF(IF(U$5="",100,U$5)-INT(LOG(ABS(ROUND(AS40,(IF(U$5="",100,U$5)-1)-INT(LOG(ABS(AS40)+(AS40=0)))))+(ROUND(AS40,(IF(U$5="",100,U$5)-1)-INT(LOG(ABS(AS40)+(AS40=0))))=0)))-1&gt;U$6,U$6,IF(U$5="",100,U$5)-INT(LOG(ABS(ROUND(AS40,(IF(U$5="",100,U$5)-1)-INT(LOG(ABS(AS40)+(AS40=0)))))+(ROUND(AS40,(IF(U$5="",100,U$5)-1)-INT(LOG(ABS(AS40)+(AS40=0))))=0)))-1)))))</f>
        <v/>
      </c>
      <c r="V40" s="125" t="str">
        <f t="shared" si="31"/>
        <v/>
      </c>
      <c r="W40" s="125" t="str">
        <f t="shared" si="32"/>
        <v/>
      </c>
      <c r="X40" s="125" t="str">
        <f t="shared" si="33"/>
        <v/>
      </c>
      <c r="Y40" s="216"/>
      <c r="AA40" s="201" t="str">
        <f t="shared" ref="AA40:AV40" si="38">IF(COUNT(AA7:AA37)=0,"",MAX(AA7:AA37))</f>
        <v/>
      </c>
      <c r="AB40" s="201" t="str">
        <f t="shared" si="38"/>
        <v/>
      </c>
      <c r="AC40" s="201" t="str">
        <f t="shared" si="38"/>
        <v/>
      </c>
      <c r="AD40" s="201" t="str">
        <f t="shared" si="38"/>
        <v/>
      </c>
      <c r="AE40" s="201" t="str">
        <f t="shared" si="38"/>
        <v/>
      </c>
      <c r="AF40" s="201" t="str">
        <f t="shared" si="38"/>
        <v/>
      </c>
      <c r="AG40" s="201" t="str">
        <f t="shared" si="38"/>
        <v/>
      </c>
      <c r="AH40" s="201" t="str">
        <f t="shared" si="38"/>
        <v/>
      </c>
      <c r="AI40" s="201" t="str">
        <f t="shared" si="38"/>
        <v/>
      </c>
      <c r="AJ40" s="201" t="str">
        <f t="shared" si="38"/>
        <v/>
      </c>
      <c r="AK40" s="201" t="str">
        <f t="shared" si="38"/>
        <v/>
      </c>
      <c r="AL40" s="201" t="str">
        <f t="shared" si="38"/>
        <v/>
      </c>
      <c r="AM40" s="201" t="str">
        <f t="shared" si="38"/>
        <v/>
      </c>
      <c r="AN40" s="201" t="str">
        <f t="shared" si="38"/>
        <v/>
      </c>
      <c r="AO40" s="201" t="str">
        <f t="shared" si="38"/>
        <v/>
      </c>
      <c r="AP40" s="201" t="str">
        <f t="shared" si="38"/>
        <v/>
      </c>
      <c r="AQ40" s="201" t="str">
        <f t="shared" si="38"/>
        <v/>
      </c>
      <c r="AR40" s="201" t="str">
        <f t="shared" si="38"/>
        <v/>
      </c>
      <c r="AS40" s="201" t="str">
        <f t="shared" si="38"/>
        <v/>
      </c>
      <c r="AT40" s="201" t="str">
        <f t="shared" si="38"/>
        <v/>
      </c>
      <c r="AU40" s="201" t="str">
        <f t="shared" ref="AU40" si="39">IF(COUNT(AU7:AU37)=0,"",MAX(AU7:AU37))</f>
        <v/>
      </c>
      <c r="AV40" s="201" t="str">
        <f t="shared" si="38"/>
        <v/>
      </c>
    </row>
    <row r="41" spans="1:48" ht="11.25" customHeight="1" x14ac:dyDescent="0.15">
      <c r="A41" s="253" t="s">
        <v>26</v>
      </c>
      <c r="B41" s="257"/>
      <c r="C41" s="125" t="str">
        <f t="shared" si="26"/>
        <v/>
      </c>
      <c r="D41" s="125" t="str">
        <f t="shared" si="26"/>
        <v/>
      </c>
      <c r="E41" s="125" t="str">
        <f t="shared" si="26"/>
        <v/>
      </c>
      <c r="F41" s="125" t="str">
        <f t="shared" si="26"/>
        <v/>
      </c>
      <c r="G41" s="125" t="str">
        <f t="shared" si="26"/>
        <v/>
      </c>
      <c r="H41" s="125" t="str">
        <f>IF(AF41="","",TEXT(ROUND(AF41,(IF(H$5="",100,H$5)-1)-INT(LOG(ABS(AF41)+(AF41=0)))),"#,##0"&amp;IF(INT(LOG(ABS(ROUND(AF41,(IF(H$5="",100,H$5)-1)-INT(LOG(ABS(AF41)+(AF41=0)))))+(ROUND(AF41,(IF(H$5="",100,H$5)-1)-INT(LOG(ABS(AF41)+(AF41=0))))=0)))+1&gt;=IF(H$5="",100,H$5),"",IF(H$6&gt;0,".","")&amp;REPT("0",IF(IF(H$5="",100,H$5)-INT(LOG(ABS(ROUND(AF41,(IF(H$5="",100,H$5)-1)-INT(LOG(ABS(AF41)+(AF41=0)))))+(ROUND(AF41,(IF(H$5="",100,H$5)-1)-INT(LOG(ABS(AF41)+(AF41=0))))=0)))-1&gt;H$6,H$6,IF(H$5="",100,H$5)-INT(LOG(ABS(ROUND(AF41,(IF(H$5="",100,H$5)-1)-INT(LOG(ABS(AF41)+(AF41=0)))))+(ROUND(AF41,(IF(H$5="",100,H$5)-1)-INT(LOG(ABS(AF41)+(AF41=0))))=0)))-1)))))</f>
        <v/>
      </c>
      <c r="I41" s="125" t="str">
        <f t="shared" si="27"/>
        <v/>
      </c>
      <c r="J41" s="125" t="str">
        <f t="shared" si="27"/>
        <v/>
      </c>
      <c r="K41" s="125" t="str">
        <f>IF(AI41="","",TEXT(ROUND(AI41,(IF(K$5="",100,K$5)-1)-INT(LOG(ABS(AI41)+(AI41=0)))),"#,##0"&amp;IF(INT(LOG(ABS(ROUND(AI41,(IF(K$5="",100,K$5)-1)-INT(LOG(ABS(AI41)+(AI41=0)))))+(ROUND(AI41,(IF(K$5="",100,K$5)-1)-INT(LOG(ABS(AI41)+(AI41=0))))=0)))+1&gt;=IF(K$5="",100,K$5),"",IF(K$6&gt;0,".","")&amp;REPT("0",IF(IF(K$5="",100,K$5)-INT(LOG(ABS(ROUND(AI41,(IF(K$5="",100,K$5)-1)-INT(LOG(ABS(AI41)+(AI41=0)))))+(ROUND(AI41,(IF(K$5="",100,K$5)-1)-INT(LOG(ABS(AI41)+(AI41=0))))=0)))-1&gt;K$6,K$6,IF(K$5="",100,K$5)-INT(LOG(ABS(ROUND(AI41,(IF(K$5="",100,K$5)-1)-INT(LOG(ABS(AI41)+(AI41=0)))))+(ROUND(AI41,(IF(K$5="",100,K$5)-1)-INT(LOG(ABS(AI41)+(AI41=0))))=0)))-1)))))</f>
        <v/>
      </c>
      <c r="L41" s="125" t="str">
        <f t="shared" si="28"/>
        <v/>
      </c>
      <c r="M41" s="125" t="str">
        <f t="shared" si="28"/>
        <v/>
      </c>
      <c r="N41" s="125" t="str">
        <f>IF(AL41="","",TEXT(ROUND(AL41,(IF(N$5="",100,N$5)-1)-INT(LOG(ABS(AL41)+(AL41=0)))),"#,##0"&amp;IF(INT(LOG(ABS(ROUND(AL41,(IF(N$5="",100,N$5)-1)-INT(LOG(ABS(AL41)+(AL41=0)))))+(ROUND(AL41,(IF(N$5="",100,N$5)-1)-INT(LOG(ABS(AL41)+(AL41=0))))=0)))+1&gt;=IF(N$5="",100,N$5),"",IF(N$6&gt;0,".","")&amp;REPT("0",IF(IF(N$5="",100,N$5)-INT(LOG(ABS(ROUND(AL41,(IF(N$5="",100,N$5)-1)-INT(LOG(ABS(AL41)+(AL41=0)))))+(ROUND(AL41,(IF(N$5="",100,N$5)-1)-INT(LOG(ABS(AL41)+(AL41=0))))=0)))-1&gt;N$6,N$6,IF(N$5="",100,N$5)-INT(LOG(ABS(ROUND(AL41,(IF(N$5="",100,N$5)-1)-INT(LOG(ABS(AL41)+(AL41=0)))))+(ROUND(AL41,(IF(N$5="",100,N$5)-1)-INT(LOG(ABS(AL41)+(AL41=0))))=0)))-1)))))</f>
        <v/>
      </c>
      <c r="O41" s="125" t="str">
        <f t="shared" si="29"/>
        <v/>
      </c>
      <c r="P41" s="125" t="str">
        <f t="shared" si="29"/>
        <v/>
      </c>
      <c r="Q41" s="125" t="str">
        <f>IF(AO41="","",TEXT(ROUND(AO41,(IF(Q$5="",100,Q$5)-1)-INT(LOG(ABS(AO41)+(AO41=0)))),"#,##0"&amp;IF(INT(LOG(ABS(ROUND(AO41,(IF(Q$5="",100,Q$5)-1)-INT(LOG(ABS(AO41)+(AO41=0)))))+(ROUND(AO41,(IF(Q$5="",100,Q$5)-1)-INT(LOG(ABS(AO41)+(AO41=0))))=0)))+1&gt;=IF(Q$5="",100,Q$5),"",IF(Q$6&gt;0,".","")&amp;REPT("0",IF(IF(Q$5="",100,Q$5)-INT(LOG(ABS(ROUND(AO41,(IF(Q$5="",100,Q$5)-1)-INT(LOG(ABS(AO41)+(AO41=0)))))+(ROUND(AO41,(IF(Q$5="",100,Q$5)-1)-INT(LOG(ABS(AO41)+(AO41=0))))=0)))-1&gt;Q$6,Q$6,IF(Q$5="",100,Q$5)-INT(LOG(ABS(ROUND(AO41,(IF(Q$5="",100,Q$5)-1)-INT(LOG(ABS(AO41)+(AO41=0)))))+(ROUND(AO41,(IF(Q$5="",100,Q$5)-1)-INT(LOG(ABS(AO41)+(AO41=0))))=0)))-1)))))</f>
        <v/>
      </c>
      <c r="R41" s="125" t="str">
        <f t="shared" si="30"/>
        <v/>
      </c>
      <c r="S41" s="125" t="str">
        <f t="shared" si="30"/>
        <v/>
      </c>
      <c r="T41" s="125" t="str">
        <f>IF(AR41="","",TEXT(ROUND(AR41,(IF(T$5="",100,T$5)-1)-INT(LOG(ABS(AR41)+(AR41=0)))),"#,##0"&amp;IF(INT(LOG(ABS(ROUND(AR41,(IF(T$5="",100,T$5)-1)-INT(LOG(ABS(AR41)+(AR41=0)))))+(ROUND(AR41,(IF(T$5="",100,T$5)-1)-INT(LOG(ABS(AR41)+(AR41=0))))=0)))+1&gt;=IF(T$5="",100,T$5),"",IF(T$6&gt;0,".","")&amp;REPT("0",IF(IF(T$5="",100,T$5)-INT(LOG(ABS(ROUND(AR41,(IF(T$5="",100,T$5)-1)-INT(LOG(ABS(AR41)+(AR41=0)))))+(ROUND(AR41,(IF(T$5="",100,T$5)-1)-INT(LOG(ABS(AR41)+(AR41=0))))=0)))-1&gt;T$6,T$6,IF(T$5="",100,T$5)-INT(LOG(ABS(ROUND(AR41,(IF(T$5="",100,T$5)-1)-INT(LOG(ABS(AR41)+(AR41=0)))))+(ROUND(AR41,(IF(T$5="",100,T$5)-1)-INT(LOG(ABS(AR41)+(AR41=0))))=0)))-1)))))</f>
        <v/>
      </c>
      <c r="U41" s="125" t="str">
        <f>IF(AS41="","",TEXT(ROUND(AS41,(IF(U$5="",100,U$5)-1)-INT(LOG(ABS(AS41)+(AS41=0)))),"#,##0"&amp;IF(INT(LOG(ABS(ROUND(AS41,(IF(U$5="",100,U$5)-1)-INT(LOG(ABS(AS41)+(AS41=0)))))+(ROUND(AS41,(IF(U$5="",100,U$5)-1)-INT(LOG(ABS(AS41)+(AS41=0))))=0)))+1&gt;=IF(U$5="",100,U$5),"",IF(U$6&gt;0,".","")&amp;REPT("0",IF(IF(U$5="",100,U$5)-INT(LOG(ABS(ROUND(AS41,(IF(U$5="",100,U$5)-1)-INT(LOG(ABS(AS41)+(AS41=0)))))+(ROUND(AS41,(IF(U$5="",100,U$5)-1)-INT(LOG(ABS(AS41)+(AS41=0))))=0)))-1&gt;U$6,U$6,IF(U$5="",100,U$5)-INT(LOG(ABS(ROUND(AS41,(IF(U$5="",100,U$5)-1)-INT(LOG(ABS(AS41)+(AS41=0)))))+(ROUND(AS41,(IF(U$5="",100,U$5)-1)-INT(LOG(ABS(AS41)+(AS41=0))))=0)))-1)))))</f>
        <v/>
      </c>
      <c r="V41" s="125" t="str">
        <f t="shared" si="31"/>
        <v/>
      </c>
      <c r="W41" s="125" t="str">
        <f t="shared" si="32"/>
        <v/>
      </c>
      <c r="X41" s="125" t="str">
        <f t="shared" si="33"/>
        <v/>
      </c>
      <c r="Y41" s="216"/>
      <c r="AA41" s="201" t="str">
        <f t="shared" ref="AA41:AV41" si="40">IF(COUNT(AA7:AA37)=0,"",MIN(AA7:AA37))</f>
        <v/>
      </c>
      <c r="AB41" s="201" t="str">
        <f t="shared" si="40"/>
        <v/>
      </c>
      <c r="AC41" s="201" t="str">
        <f t="shared" si="40"/>
        <v/>
      </c>
      <c r="AD41" s="201" t="str">
        <f t="shared" si="40"/>
        <v/>
      </c>
      <c r="AE41" s="201" t="str">
        <f t="shared" si="40"/>
        <v/>
      </c>
      <c r="AF41" s="201" t="str">
        <f t="shared" si="40"/>
        <v/>
      </c>
      <c r="AG41" s="201" t="str">
        <f t="shared" si="40"/>
        <v/>
      </c>
      <c r="AH41" s="201" t="str">
        <f t="shared" si="40"/>
        <v/>
      </c>
      <c r="AI41" s="201" t="str">
        <f t="shared" si="40"/>
        <v/>
      </c>
      <c r="AJ41" s="201" t="str">
        <f t="shared" si="40"/>
        <v/>
      </c>
      <c r="AK41" s="201" t="str">
        <f t="shared" si="40"/>
        <v/>
      </c>
      <c r="AL41" s="201" t="str">
        <f t="shared" si="40"/>
        <v/>
      </c>
      <c r="AM41" s="201" t="str">
        <f t="shared" si="40"/>
        <v/>
      </c>
      <c r="AN41" s="201" t="str">
        <f t="shared" si="40"/>
        <v/>
      </c>
      <c r="AO41" s="201" t="str">
        <f t="shared" si="40"/>
        <v/>
      </c>
      <c r="AP41" s="201" t="str">
        <f t="shared" si="40"/>
        <v/>
      </c>
      <c r="AQ41" s="201" t="str">
        <f t="shared" si="40"/>
        <v/>
      </c>
      <c r="AR41" s="201" t="str">
        <f t="shared" si="40"/>
        <v/>
      </c>
      <c r="AS41" s="201" t="str">
        <f t="shared" si="40"/>
        <v/>
      </c>
      <c r="AT41" s="201" t="str">
        <f t="shared" si="40"/>
        <v/>
      </c>
      <c r="AU41" s="201" t="str">
        <f t="shared" ref="AU41" si="41">IF(COUNT(AU7:AU37)=0,"",MIN(AU7:AU37))</f>
        <v/>
      </c>
      <c r="AV41" s="201" t="str">
        <f t="shared" si="40"/>
        <v/>
      </c>
    </row>
    <row r="42" spans="1:48" ht="11.25" customHeight="1" x14ac:dyDescent="0.15">
      <c r="A42" s="253" t="s">
        <v>27</v>
      </c>
      <c r="B42" s="257"/>
      <c r="C42" s="125" t="str">
        <f t="shared" si="26"/>
        <v/>
      </c>
      <c r="D42" s="125" t="str">
        <f t="shared" si="26"/>
        <v/>
      </c>
      <c r="E42" s="125" t="str">
        <f t="shared" si="26"/>
        <v/>
      </c>
      <c r="F42" s="125" t="str">
        <f t="shared" si="26"/>
        <v/>
      </c>
      <c r="G42" s="125" t="str">
        <f t="shared" si="26"/>
        <v/>
      </c>
      <c r="H42" s="136" t="s">
        <v>99</v>
      </c>
      <c r="I42" s="125" t="str">
        <f t="shared" si="27"/>
        <v/>
      </c>
      <c r="J42" s="125" t="str">
        <f t="shared" si="27"/>
        <v/>
      </c>
      <c r="K42" s="136" t="s">
        <v>99</v>
      </c>
      <c r="L42" s="125" t="str">
        <f t="shared" si="28"/>
        <v/>
      </c>
      <c r="M42" s="125" t="str">
        <f t="shared" si="28"/>
        <v/>
      </c>
      <c r="N42" s="136" t="s">
        <v>99</v>
      </c>
      <c r="O42" s="125" t="str">
        <f t="shared" si="29"/>
        <v/>
      </c>
      <c r="P42" s="125" t="str">
        <f t="shared" si="29"/>
        <v/>
      </c>
      <c r="Q42" s="136" t="s">
        <v>99</v>
      </c>
      <c r="R42" s="125" t="str">
        <f t="shared" si="30"/>
        <v/>
      </c>
      <c r="S42" s="125" t="str">
        <f t="shared" si="30"/>
        <v/>
      </c>
      <c r="T42" s="136" t="s">
        <v>99</v>
      </c>
      <c r="U42" s="125" t="str">
        <f>IF(AS42="","",TEXT(ROUND(AS42,(IF(U$5="",100,U$5)-1)-INT(LOG(ABS(AS42)+(AS42=0)))),"#,##0"&amp;IF(INT(LOG(ABS(ROUND(AS42,(IF(U$5="",100,U$5)-1)-INT(LOG(ABS(AS42)+(AS42=0)))))+(ROUND(AS42,(IF(U$5="",100,U$5)-1)-INT(LOG(ABS(AS42)+(AS42=0))))=0)))+1&gt;=IF(U$5="",100,U$5),"",IF(U$6&gt;0,".","")&amp;REPT("0",IF(IF(U$5="",100,U$5)-INT(LOG(ABS(ROUND(AS42,(IF(U$5="",100,U$5)-1)-INT(LOG(ABS(AS42)+(AS42=0)))))+(ROUND(AS42,(IF(U$5="",100,U$5)-1)-INT(LOG(ABS(AS42)+(AS42=0))))=0)))-1&gt;U$6,U$6,IF(U$5="",100,U$5)-INT(LOG(ABS(ROUND(AS42,(IF(U$5="",100,U$5)-1)-INT(LOG(ABS(AS42)+(AS42=0)))))+(ROUND(AS42,(IF(U$5="",100,U$5)-1)-INT(LOG(ABS(AS42)+(AS42=0))))=0)))-1)))))</f>
        <v/>
      </c>
      <c r="V42" s="125" t="str">
        <f t="shared" si="31"/>
        <v/>
      </c>
      <c r="W42" s="125" t="str">
        <f t="shared" si="32"/>
        <v/>
      </c>
      <c r="X42" s="125" t="str">
        <f t="shared" si="33"/>
        <v/>
      </c>
      <c r="Y42" s="216"/>
      <c r="AA42" s="125"/>
      <c r="AB42" s="125"/>
      <c r="AC42" s="125"/>
      <c r="AD42" s="125"/>
      <c r="AE42" s="125"/>
      <c r="AF42" s="136" t="s">
        <v>99</v>
      </c>
      <c r="AG42" s="125"/>
      <c r="AH42" s="125"/>
      <c r="AI42" s="136" t="s">
        <v>99</v>
      </c>
      <c r="AJ42" s="125"/>
      <c r="AK42" s="125"/>
      <c r="AL42" s="136" t="s">
        <v>99</v>
      </c>
      <c r="AM42" s="125"/>
      <c r="AN42" s="125"/>
      <c r="AO42" s="136" t="s">
        <v>99</v>
      </c>
      <c r="AP42" s="125"/>
      <c r="AQ42" s="125"/>
      <c r="AR42" s="136" t="s">
        <v>99</v>
      </c>
      <c r="AS42" s="125"/>
      <c r="AT42" s="125"/>
      <c r="AU42" s="125"/>
      <c r="AV42" s="125"/>
    </row>
  </sheetData>
  <mergeCells count="27">
    <mergeCell ref="AT2:AU2"/>
    <mergeCell ref="A38:B38"/>
    <mergeCell ref="A39:B39"/>
    <mergeCell ref="A40:B40"/>
    <mergeCell ref="A41:B41"/>
    <mergeCell ref="M2:O2"/>
    <mergeCell ref="G2:I2"/>
    <mergeCell ref="E2:F2"/>
    <mergeCell ref="C2:D2"/>
    <mergeCell ref="A2:A3"/>
    <mergeCell ref="B2:B3"/>
    <mergeCell ref="A42:B42"/>
    <mergeCell ref="A6:B6"/>
    <mergeCell ref="AN2:AP2"/>
    <mergeCell ref="AQ2:AS2"/>
    <mergeCell ref="AV2:AV3"/>
    <mergeCell ref="A5:B5"/>
    <mergeCell ref="AA2:AB2"/>
    <mergeCell ref="AC2:AD2"/>
    <mergeCell ref="AE2:AG2"/>
    <mergeCell ref="AH2:AJ2"/>
    <mergeCell ref="AK2:AM2"/>
    <mergeCell ref="J2:L2"/>
    <mergeCell ref="X2:X3"/>
    <mergeCell ref="V2:W2"/>
    <mergeCell ref="S2:U2"/>
    <mergeCell ref="P2:R2"/>
  </mergeCells>
  <phoneticPr fontId="7"/>
  <conditionalFormatting sqref="AF38">
    <cfRule type="expression" dxfId="3" priority="4">
      <formula>INDIRECT(ADDRESS(ROW(),COLUMN()))=TRUNC(INDIRECT(ADDRESS(ROW(),COLUMN())))</formula>
    </cfRule>
  </conditionalFormatting>
  <conditionalFormatting sqref="AR42 AR38 AO42 AO38 AL42 AL38 AI42 AI38 AF42">
    <cfRule type="expression" dxfId="2" priority="3">
      <formula>INDIRECT(ADDRESS(ROW(),COLUMN()))=TRUNC(INDIRECT(ADDRESS(ROW(),COLUMN())))</formula>
    </cfRule>
  </conditionalFormatting>
  <conditionalFormatting sqref="H42 H38">
    <cfRule type="expression" dxfId="1" priority="2">
      <formula>INDIRECT(ADDRESS(ROW(),COLUMN()))=TRUNC(INDIRECT(ADDRESS(ROW(),COLUMN())))</formula>
    </cfRule>
  </conditionalFormatting>
  <conditionalFormatting sqref="T42 T38 Q42 Q38 N42 N38 K42 K38">
    <cfRule type="expression" dxfId="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2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94" customWidth="1"/>
    <col min="3" max="3" width="6.375" style="94" customWidth="1"/>
    <col min="4" max="5" width="4.125" style="94" customWidth="1"/>
    <col min="6" max="8" width="6.375" style="94" customWidth="1"/>
    <col min="9" max="9" width="5.375" style="94" customWidth="1"/>
    <col min="10" max="10" width="4.875" style="94" customWidth="1"/>
    <col min="11" max="18" width="5.25" style="94" customWidth="1"/>
    <col min="19" max="26" width="6.125" style="94" customWidth="1"/>
    <col min="27" max="51" width="4.625" style="94" customWidth="1"/>
    <col min="52" max="16384" width="9" style="94"/>
  </cols>
  <sheetData>
    <row r="1" spans="1:55" s="92" customFormat="1" ht="23.25" customHeight="1" x14ac:dyDescent="0.15">
      <c r="A1" s="146" t="str">
        <f>"施設管理月報1　"&amp;AC1&amp;"年"&amp;AE1&amp;"月分"</f>
        <v>施設管理月報1　2019年2月分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9"/>
      <c r="AA1" s="149"/>
      <c r="AB1" s="198" t="s">
        <v>290</v>
      </c>
      <c r="AC1" s="196">
        <v>2019</v>
      </c>
      <c r="AD1" s="112" t="s">
        <v>289</v>
      </c>
      <c r="AE1" s="197">
        <v>2</v>
      </c>
    </row>
    <row r="2" spans="1:55" s="92" customFormat="1" ht="12" customHeight="1" x14ac:dyDescent="0.15">
      <c r="A2" s="270" t="s">
        <v>21</v>
      </c>
      <c r="B2" s="270" t="s">
        <v>22</v>
      </c>
      <c r="C2" s="253" t="s">
        <v>281</v>
      </c>
      <c r="D2" s="256"/>
      <c r="E2" s="256"/>
      <c r="F2" s="256"/>
      <c r="G2" s="256"/>
      <c r="H2" s="256"/>
      <c r="I2" s="257"/>
      <c r="J2" s="248" t="s">
        <v>265</v>
      </c>
      <c r="K2" s="253" t="s">
        <v>266</v>
      </c>
      <c r="L2" s="256"/>
      <c r="M2" s="256"/>
      <c r="N2" s="256"/>
      <c r="O2" s="256"/>
      <c r="P2" s="256"/>
      <c r="Q2" s="256"/>
      <c r="R2" s="257"/>
      <c r="S2" s="253" t="s">
        <v>267</v>
      </c>
      <c r="T2" s="256"/>
      <c r="U2" s="256"/>
      <c r="V2" s="256"/>
      <c r="W2" s="256"/>
      <c r="X2" s="256"/>
      <c r="Y2" s="256"/>
      <c r="Z2" s="257"/>
      <c r="AB2" s="253" t="s">
        <v>281</v>
      </c>
      <c r="AC2" s="256"/>
      <c r="AD2" s="256"/>
      <c r="AE2" s="256"/>
      <c r="AF2" s="256"/>
      <c r="AG2" s="256"/>
      <c r="AH2" s="257"/>
      <c r="AI2" s="248" t="s">
        <v>265</v>
      </c>
      <c r="AJ2" s="253" t="s">
        <v>266</v>
      </c>
      <c r="AK2" s="256"/>
      <c r="AL2" s="256"/>
      <c r="AM2" s="256"/>
      <c r="AN2" s="256"/>
      <c r="AO2" s="256"/>
      <c r="AP2" s="256"/>
      <c r="AQ2" s="257"/>
      <c r="AR2" s="253" t="s">
        <v>267</v>
      </c>
      <c r="AS2" s="256"/>
      <c r="AT2" s="256"/>
      <c r="AU2" s="256"/>
      <c r="AV2" s="256"/>
      <c r="AW2" s="256"/>
      <c r="AX2" s="256"/>
      <c r="AY2" s="257"/>
    </row>
    <row r="3" spans="1:55" s="151" customFormat="1" ht="48" customHeight="1" x14ac:dyDescent="0.15">
      <c r="A3" s="271"/>
      <c r="B3" s="271"/>
      <c r="C3" s="179" t="s">
        <v>256</v>
      </c>
      <c r="D3" s="179" t="s">
        <v>257</v>
      </c>
      <c r="E3" s="179" t="s">
        <v>261</v>
      </c>
      <c r="F3" s="179" t="s">
        <v>260</v>
      </c>
      <c r="G3" s="179" t="s">
        <v>262</v>
      </c>
      <c r="H3" s="179" t="s">
        <v>263</v>
      </c>
      <c r="I3" s="179" t="s">
        <v>264</v>
      </c>
      <c r="J3" s="259"/>
      <c r="K3" s="179" t="str">
        <f>IF(AJ3="","",AJ3)</f>
        <v/>
      </c>
      <c r="L3" s="221" t="str">
        <f t="shared" ref="L3:Z3" si="0">IF(AK3="","",AK3)</f>
        <v/>
      </c>
      <c r="M3" s="221" t="str">
        <f t="shared" si="0"/>
        <v/>
      </c>
      <c r="N3" s="221" t="str">
        <f t="shared" si="0"/>
        <v/>
      </c>
      <c r="O3" s="221" t="str">
        <f t="shared" si="0"/>
        <v/>
      </c>
      <c r="P3" s="221" t="str">
        <f t="shared" si="0"/>
        <v/>
      </c>
      <c r="Q3" s="221" t="str">
        <f t="shared" si="0"/>
        <v/>
      </c>
      <c r="R3" s="221" t="str">
        <f t="shared" si="0"/>
        <v/>
      </c>
      <c r="S3" s="221" t="str">
        <f t="shared" si="0"/>
        <v/>
      </c>
      <c r="T3" s="221" t="str">
        <f t="shared" si="0"/>
        <v/>
      </c>
      <c r="U3" s="221" t="str">
        <f t="shared" si="0"/>
        <v/>
      </c>
      <c r="V3" s="221" t="str">
        <f t="shared" si="0"/>
        <v/>
      </c>
      <c r="W3" s="221" t="str">
        <f t="shared" si="0"/>
        <v/>
      </c>
      <c r="X3" s="221" t="str">
        <f t="shared" si="0"/>
        <v/>
      </c>
      <c r="Y3" s="221" t="str">
        <f t="shared" si="0"/>
        <v/>
      </c>
      <c r="Z3" s="221" t="str">
        <f t="shared" si="0"/>
        <v/>
      </c>
      <c r="AB3" s="179" t="s">
        <v>256</v>
      </c>
      <c r="AC3" s="179" t="s">
        <v>257</v>
      </c>
      <c r="AD3" s="179" t="s">
        <v>261</v>
      </c>
      <c r="AE3" s="179" t="s">
        <v>260</v>
      </c>
      <c r="AF3" s="179" t="s">
        <v>262</v>
      </c>
      <c r="AG3" s="179" t="s">
        <v>263</v>
      </c>
      <c r="AH3" s="179" t="s">
        <v>264</v>
      </c>
      <c r="AI3" s="25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</row>
    <row r="4" spans="1:55" ht="12" customHeight="1" x14ac:dyDescent="0.15">
      <c r="A4" s="140"/>
      <c r="B4" s="140"/>
      <c r="C4" s="152" t="s">
        <v>258</v>
      </c>
      <c r="D4" s="152" t="s">
        <v>259</v>
      </c>
      <c r="E4" s="152" t="s">
        <v>258</v>
      </c>
      <c r="F4" s="152" t="s">
        <v>258</v>
      </c>
      <c r="G4" s="152" t="s">
        <v>258</v>
      </c>
      <c r="H4" s="152" t="s">
        <v>258</v>
      </c>
      <c r="I4" s="152" t="s">
        <v>258</v>
      </c>
      <c r="J4" s="152" t="s">
        <v>258</v>
      </c>
      <c r="K4" s="152" t="s">
        <v>258</v>
      </c>
      <c r="L4" s="152" t="s">
        <v>258</v>
      </c>
      <c r="M4" s="152" t="s">
        <v>258</v>
      </c>
      <c r="N4" s="152" t="s">
        <v>258</v>
      </c>
      <c r="O4" s="152" t="s">
        <v>258</v>
      </c>
      <c r="P4" s="152" t="s">
        <v>258</v>
      </c>
      <c r="Q4" s="152" t="s">
        <v>258</v>
      </c>
      <c r="R4" s="152" t="s">
        <v>258</v>
      </c>
      <c r="S4" s="152" t="s">
        <v>102</v>
      </c>
      <c r="T4" s="152" t="s">
        <v>102</v>
      </c>
      <c r="U4" s="152" t="s">
        <v>102</v>
      </c>
      <c r="V4" s="152" t="s">
        <v>102</v>
      </c>
      <c r="W4" s="152" t="s">
        <v>102</v>
      </c>
      <c r="X4" s="152" t="s">
        <v>102</v>
      </c>
      <c r="Y4" s="152" t="s">
        <v>102</v>
      </c>
      <c r="Z4" s="152" t="s">
        <v>102</v>
      </c>
      <c r="AB4" s="152" t="s">
        <v>258</v>
      </c>
      <c r="AC4" s="152" t="s">
        <v>259</v>
      </c>
      <c r="AD4" s="152" t="s">
        <v>258</v>
      </c>
      <c r="AE4" s="152" t="s">
        <v>258</v>
      </c>
      <c r="AF4" s="152" t="s">
        <v>258</v>
      </c>
      <c r="AG4" s="152" t="s">
        <v>258</v>
      </c>
      <c r="AH4" s="152" t="s">
        <v>258</v>
      </c>
      <c r="AI4" s="152" t="s">
        <v>258</v>
      </c>
      <c r="AJ4" s="152" t="s">
        <v>258</v>
      </c>
      <c r="AK4" s="152" t="s">
        <v>258</v>
      </c>
      <c r="AL4" s="152" t="s">
        <v>258</v>
      </c>
      <c r="AM4" s="152" t="s">
        <v>258</v>
      </c>
      <c r="AN4" s="152" t="s">
        <v>258</v>
      </c>
      <c r="AO4" s="152" t="s">
        <v>258</v>
      </c>
      <c r="AP4" s="152" t="s">
        <v>258</v>
      </c>
      <c r="AQ4" s="152" t="s">
        <v>258</v>
      </c>
      <c r="AR4" s="152" t="s">
        <v>102</v>
      </c>
      <c r="AS4" s="152" t="s">
        <v>102</v>
      </c>
      <c r="AT4" s="152" t="s">
        <v>102</v>
      </c>
      <c r="AU4" s="152" t="s">
        <v>102</v>
      </c>
      <c r="AV4" s="152" t="s">
        <v>102</v>
      </c>
      <c r="AW4" s="152" t="s">
        <v>102</v>
      </c>
      <c r="AX4" s="152" t="s">
        <v>102</v>
      </c>
      <c r="AY4" s="152" t="s">
        <v>102</v>
      </c>
    </row>
    <row r="5" spans="1:55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63"/>
      <c r="AB5" s="210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174"/>
      <c r="BA5" s="175"/>
      <c r="BB5" s="175"/>
      <c r="BC5" s="175"/>
    </row>
    <row r="6" spans="1:55" ht="11.25" customHeight="1" x14ac:dyDescent="0.15">
      <c r="A6" s="258" t="s">
        <v>284</v>
      </c>
      <c r="B6" s="258"/>
      <c r="C6" s="155">
        <v>0</v>
      </c>
      <c r="D6" s="155">
        <v>0</v>
      </c>
      <c r="E6" s="155">
        <v>0</v>
      </c>
      <c r="F6" s="155">
        <v>0</v>
      </c>
      <c r="G6" s="155">
        <v>0</v>
      </c>
      <c r="H6" s="155">
        <v>0</v>
      </c>
      <c r="I6" s="155">
        <v>0</v>
      </c>
      <c r="J6" s="155">
        <v>0</v>
      </c>
      <c r="K6" s="155">
        <v>0</v>
      </c>
      <c r="L6" s="155">
        <v>0</v>
      </c>
      <c r="M6" s="155">
        <v>0</v>
      </c>
      <c r="N6" s="155">
        <v>0</v>
      </c>
      <c r="O6" s="155">
        <v>0</v>
      </c>
      <c r="P6" s="155">
        <v>0</v>
      </c>
      <c r="Q6" s="155">
        <v>0</v>
      </c>
      <c r="R6" s="155">
        <v>0</v>
      </c>
      <c r="S6" s="155">
        <v>0</v>
      </c>
      <c r="T6" s="155">
        <v>0</v>
      </c>
      <c r="U6" s="155">
        <v>0</v>
      </c>
      <c r="V6" s="155">
        <v>0</v>
      </c>
      <c r="W6" s="155">
        <v>0</v>
      </c>
      <c r="X6" s="155">
        <v>0</v>
      </c>
      <c r="Y6" s="155">
        <v>0</v>
      </c>
      <c r="Z6" s="155">
        <v>0</v>
      </c>
      <c r="AA6" s="184"/>
      <c r="AB6" s="211"/>
      <c r="AC6" s="96"/>
      <c r="AD6" s="96"/>
      <c r="AE6" s="96"/>
      <c r="AF6" s="96"/>
      <c r="AG6" s="96"/>
      <c r="AH6" s="96"/>
      <c r="AI6" s="96"/>
      <c r="AJ6" s="96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91"/>
      <c r="BA6" s="192"/>
      <c r="BB6" s="192"/>
      <c r="BC6" s="192"/>
    </row>
    <row r="7" spans="1:55" ht="11.25" customHeight="1" x14ac:dyDescent="0.15">
      <c r="A7" s="170">
        <v>1</v>
      </c>
      <c r="B7" s="208">
        <f>DATEVALUE(AC1&amp;"/"&amp;AE1&amp;"/1")</f>
        <v>43497</v>
      </c>
      <c r="C7" s="125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25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125" t="str">
        <f t="shared" ref="E7:Z7" si="1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125" t="str">
        <f t="shared" si="1"/>
        <v/>
      </c>
      <c r="G7" s="125" t="str">
        <f t="shared" si="1"/>
        <v/>
      </c>
      <c r="H7" s="125" t="str">
        <f t="shared" si="1"/>
        <v/>
      </c>
      <c r="I7" s="125" t="str">
        <f t="shared" si="1"/>
        <v/>
      </c>
      <c r="J7" s="125" t="str">
        <f t="shared" si="1"/>
        <v/>
      </c>
      <c r="K7" s="125" t="str">
        <f t="shared" si="1"/>
        <v/>
      </c>
      <c r="L7" s="125" t="str">
        <f t="shared" si="1"/>
        <v/>
      </c>
      <c r="M7" s="125" t="str">
        <f t="shared" si="1"/>
        <v/>
      </c>
      <c r="N7" s="125" t="str">
        <f t="shared" si="1"/>
        <v/>
      </c>
      <c r="O7" s="125" t="str">
        <f t="shared" si="1"/>
        <v/>
      </c>
      <c r="P7" s="125" t="str">
        <f t="shared" si="1"/>
        <v/>
      </c>
      <c r="Q7" s="125" t="str">
        <f t="shared" si="1"/>
        <v/>
      </c>
      <c r="R7" s="125" t="str">
        <f t="shared" si="1"/>
        <v/>
      </c>
      <c r="S7" s="125" t="str">
        <f t="shared" si="1"/>
        <v/>
      </c>
      <c r="T7" s="125" t="str">
        <f t="shared" si="1"/>
        <v/>
      </c>
      <c r="U7" s="125" t="str">
        <f t="shared" si="1"/>
        <v/>
      </c>
      <c r="V7" s="125" t="str">
        <f t="shared" si="1"/>
        <v/>
      </c>
      <c r="W7" s="125" t="str">
        <f t="shared" si="1"/>
        <v/>
      </c>
      <c r="X7" s="125" t="str">
        <f t="shared" si="1"/>
        <v/>
      </c>
      <c r="Y7" s="125" t="str">
        <f t="shared" si="1"/>
        <v/>
      </c>
      <c r="Z7" s="125" t="str">
        <f t="shared" si="1"/>
        <v/>
      </c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</row>
    <row r="8" spans="1:55" ht="11.25" customHeight="1" x14ac:dyDescent="0.15">
      <c r="A8" s="170">
        <v>2</v>
      </c>
      <c r="B8" s="208">
        <f>B7+1</f>
        <v>43498</v>
      </c>
      <c r="C8" s="125" t="str">
        <f t="shared" ref="C8:C38" si="2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125" t="str">
        <f t="shared" ref="D8:D37" si="3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125" t="str">
        <f t="shared" ref="E8:E38" si="4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125" t="str">
        <f t="shared" ref="F8:F38" si="5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125" t="str">
        <f t="shared" ref="G8:G38" si="6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125" t="str">
        <f t="shared" ref="H8:H38" si="7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125" t="str">
        <f t="shared" ref="I8:I38" si="8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125" t="str">
        <f t="shared" ref="J8:J38" si="9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125" t="str">
        <f t="shared" ref="K8:K38" si="10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125" t="str">
        <f t="shared" ref="L8:L38" si="11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125" t="str">
        <f t="shared" ref="M8:M38" si="12">IF(AL8="","",TEXT(ROUND(AL8,(IF(M$5="",100,M$5)-1)-INT(LOG(ABS(AL8)+(AL8=0)))),"#,##0"&amp;IF(INT(LOG(ABS(ROUND(AL8,(IF(M$5="",100,M$5)-1)-INT(LOG(ABS(AL8)+(AL8=0)))))+(ROUND(AL8,(IF(M$5="",100,M$5)-1)-INT(LOG(ABS(AL8)+(AL8=0))))=0)))+1&gt;=IF(M$5="",100,M$5),"",IF(M$6&gt;0,".","")&amp;REPT("0",IF(IF(M$5="",100,M$5)-INT(LOG(ABS(ROUND(AL8,(IF(M$5="",100,M$5)-1)-INT(LOG(ABS(AL8)+(AL8=0)))))+(ROUND(AL8,(IF(M$5="",100,M$5)-1)-INT(LOG(ABS(AL8)+(AL8=0))))=0)))-1&gt;M$6,M$6,IF(M$5="",100,M$5)-INT(LOG(ABS(ROUND(AL8,(IF(M$5="",100,M$5)-1)-INT(LOG(ABS(AL8)+(AL8=0)))))+(ROUND(AL8,(IF(M$5="",100,M$5)-1)-INT(LOG(ABS(AL8)+(AL8=0))))=0)))-1)))))</f>
        <v/>
      </c>
      <c r="N8" s="125" t="str">
        <f t="shared" ref="N8:N38" si="13">IF(AM8="","",TEXT(ROUND(AM8,(IF(N$5="",100,N$5)-1)-INT(LOG(ABS(AM8)+(AM8=0)))),"#,##0"&amp;IF(INT(LOG(ABS(ROUND(AM8,(IF(N$5="",100,N$5)-1)-INT(LOG(ABS(AM8)+(AM8=0)))))+(ROUND(AM8,(IF(N$5="",100,N$5)-1)-INT(LOG(ABS(AM8)+(AM8=0))))=0)))+1&gt;=IF(N$5="",100,N$5),"",IF(N$6&gt;0,".","")&amp;REPT("0",IF(IF(N$5="",100,N$5)-INT(LOG(ABS(ROUND(AM8,(IF(N$5="",100,N$5)-1)-INT(LOG(ABS(AM8)+(AM8=0)))))+(ROUND(AM8,(IF(N$5="",100,N$5)-1)-INT(LOG(ABS(AM8)+(AM8=0))))=0)))-1&gt;N$6,N$6,IF(N$5="",100,N$5)-INT(LOG(ABS(ROUND(AM8,(IF(N$5="",100,N$5)-1)-INT(LOG(ABS(AM8)+(AM8=0)))))+(ROUND(AM8,(IF(N$5="",100,N$5)-1)-INT(LOG(ABS(AM8)+(AM8=0))))=0)))-1)))))</f>
        <v/>
      </c>
      <c r="O8" s="125" t="str">
        <f t="shared" ref="O8:O38" si="14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125" t="str">
        <f t="shared" ref="P8:P38" si="15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125" t="str">
        <f t="shared" ref="Q8:Q38" si="16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125" t="str">
        <f t="shared" ref="R8:R38" si="17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125" t="str">
        <f t="shared" ref="S8:S38" si="18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125" t="str">
        <f t="shared" ref="T8:T38" si="19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125" t="str">
        <f t="shared" ref="U8:U38" si="20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125" t="str">
        <f t="shared" ref="V8:V38" si="21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125" t="str">
        <f t="shared" ref="W8:W38" si="22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125" t="str">
        <f t="shared" ref="X8:X38" si="23">IF(AW8="","",TEXT(ROUND(AW8,(IF(X$5="",100,X$5)-1)-INT(LOG(ABS(AW8)+(AW8=0)))),"#,##0"&amp;IF(INT(LOG(ABS(ROUND(AW8,(IF(X$5="",100,X$5)-1)-INT(LOG(ABS(AW8)+(AW8=0)))))+(ROUND(AW8,(IF(X$5="",100,X$5)-1)-INT(LOG(ABS(AW8)+(AW8=0))))=0)))+1&gt;=IF(X$5="",100,X$5),"",IF(X$6&gt;0,".","")&amp;REPT("0",IF(IF(X$5="",100,X$5)-INT(LOG(ABS(ROUND(AW8,(IF(X$5="",100,X$5)-1)-INT(LOG(ABS(AW8)+(AW8=0)))))+(ROUND(AW8,(IF(X$5="",100,X$5)-1)-INT(LOG(ABS(AW8)+(AW8=0))))=0)))-1&gt;X$6,X$6,IF(X$5="",100,X$5)-INT(LOG(ABS(ROUND(AW8,(IF(X$5="",100,X$5)-1)-INT(LOG(ABS(AW8)+(AW8=0)))))+(ROUND(AW8,(IF(X$5="",100,X$5)-1)-INT(LOG(ABS(AW8)+(AW8=0))))=0)))-1)))))</f>
        <v/>
      </c>
      <c r="Y8" s="125" t="str">
        <f t="shared" ref="Y8:Y38" si="24">IF(AX8="","",TEXT(ROUND(AX8,(IF(Y$5="",100,Y$5)-1)-INT(LOG(ABS(AX8)+(AX8=0)))),"#,##0"&amp;IF(INT(LOG(ABS(ROUND(AX8,(IF(Y$5="",100,Y$5)-1)-INT(LOG(ABS(AX8)+(AX8=0)))))+(ROUND(AX8,(IF(Y$5="",100,Y$5)-1)-INT(LOG(ABS(AX8)+(AX8=0))))=0)))+1&gt;=IF(Y$5="",100,Y$5),"",IF(Y$6&gt;0,".","")&amp;REPT("0",IF(IF(Y$5="",100,Y$5)-INT(LOG(ABS(ROUND(AX8,(IF(Y$5="",100,Y$5)-1)-INT(LOG(ABS(AX8)+(AX8=0)))))+(ROUND(AX8,(IF(Y$5="",100,Y$5)-1)-INT(LOG(ABS(AX8)+(AX8=0))))=0)))-1&gt;Y$6,Y$6,IF(Y$5="",100,Y$5)-INT(LOG(ABS(ROUND(AX8,(IF(Y$5="",100,Y$5)-1)-INT(LOG(ABS(AX8)+(AX8=0)))))+(ROUND(AX8,(IF(Y$5="",100,Y$5)-1)-INT(LOG(ABS(AX8)+(AX8=0))))=0)))-1)))))</f>
        <v/>
      </c>
      <c r="Z8" s="125" t="str">
        <f t="shared" ref="Z8:Z38" si="25">IF(AY8="","",TEXT(ROUND(AY8,(IF(Z$5="",100,Z$5)-1)-INT(LOG(ABS(AY8)+(AY8=0)))),"#,##0"&amp;IF(INT(LOG(ABS(ROUND(AY8,(IF(Z$5="",100,Z$5)-1)-INT(LOG(ABS(AY8)+(AY8=0)))))+(ROUND(AY8,(IF(Z$5="",100,Z$5)-1)-INT(LOG(ABS(AY8)+(AY8=0))))=0)))+1&gt;=IF(Z$5="",100,Z$5),"",IF(Z$6&gt;0,".","")&amp;REPT("0",IF(IF(Z$5="",100,Z$5)-INT(LOG(ABS(ROUND(AY8,(IF(Z$5="",100,Z$5)-1)-INT(LOG(ABS(AY8)+(AY8=0)))))+(ROUND(AY8,(IF(Z$5="",100,Z$5)-1)-INT(LOG(ABS(AY8)+(AY8=0))))=0)))-1&gt;Z$6,Z$6,IF(Z$5="",100,Z$5)-INT(LOG(ABS(ROUND(AY8,(IF(Z$5="",100,Z$5)-1)-INT(LOG(ABS(AY8)+(AY8=0)))))+(ROUND(AY8,(IF(Z$5="",100,Z$5)-1)-INT(LOG(ABS(AY8)+(AY8=0))))=0)))-1)))))</f>
        <v/>
      </c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</row>
    <row r="9" spans="1:55" ht="11.25" customHeight="1" x14ac:dyDescent="0.15">
      <c r="A9" s="170">
        <v>3</v>
      </c>
      <c r="B9" s="208">
        <f t="shared" ref="B9:B37" si="26">B8+1</f>
        <v>43499</v>
      </c>
      <c r="C9" s="125" t="str">
        <f t="shared" si="2"/>
        <v/>
      </c>
      <c r="D9" s="125" t="str">
        <f t="shared" si="3"/>
        <v/>
      </c>
      <c r="E9" s="125" t="str">
        <f t="shared" si="4"/>
        <v/>
      </c>
      <c r="F9" s="125" t="str">
        <f t="shared" si="5"/>
        <v/>
      </c>
      <c r="G9" s="125" t="str">
        <f t="shared" si="6"/>
        <v/>
      </c>
      <c r="H9" s="125" t="str">
        <f t="shared" si="7"/>
        <v/>
      </c>
      <c r="I9" s="125" t="str">
        <f t="shared" si="8"/>
        <v/>
      </c>
      <c r="J9" s="125" t="str">
        <f t="shared" si="9"/>
        <v/>
      </c>
      <c r="K9" s="125" t="str">
        <f t="shared" si="10"/>
        <v/>
      </c>
      <c r="L9" s="125" t="str">
        <f t="shared" si="11"/>
        <v/>
      </c>
      <c r="M9" s="125" t="str">
        <f t="shared" si="12"/>
        <v/>
      </c>
      <c r="N9" s="125" t="str">
        <f t="shared" si="13"/>
        <v/>
      </c>
      <c r="O9" s="125" t="str">
        <f t="shared" si="14"/>
        <v/>
      </c>
      <c r="P9" s="125" t="str">
        <f t="shared" si="15"/>
        <v/>
      </c>
      <c r="Q9" s="125" t="str">
        <f t="shared" si="16"/>
        <v/>
      </c>
      <c r="R9" s="125" t="str">
        <f t="shared" si="17"/>
        <v/>
      </c>
      <c r="S9" s="125" t="str">
        <f t="shared" si="18"/>
        <v/>
      </c>
      <c r="T9" s="125" t="str">
        <f t="shared" si="19"/>
        <v/>
      </c>
      <c r="U9" s="125" t="str">
        <f t="shared" si="20"/>
        <v/>
      </c>
      <c r="V9" s="125" t="str">
        <f t="shared" si="21"/>
        <v/>
      </c>
      <c r="W9" s="125" t="str">
        <f t="shared" si="22"/>
        <v/>
      </c>
      <c r="X9" s="125" t="str">
        <f t="shared" si="23"/>
        <v/>
      </c>
      <c r="Y9" s="125" t="str">
        <f t="shared" si="24"/>
        <v/>
      </c>
      <c r="Z9" s="125" t="str">
        <f t="shared" si="25"/>
        <v/>
      </c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</row>
    <row r="10" spans="1:55" ht="11.25" customHeight="1" x14ac:dyDescent="0.15">
      <c r="A10" s="170">
        <v>4</v>
      </c>
      <c r="B10" s="208">
        <f t="shared" si="26"/>
        <v>43500</v>
      </c>
      <c r="C10" s="125" t="str">
        <f t="shared" si="2"/>
        <v/>
      </c>
      <c r="D10" s="125" t="str">
        <f t="shared" si="3"/>
        <v/>
      </c>
      <c r="E10" s="125" t="str">
        <f t="shared" si="4"/>
        <v/>
      </c>
      <c r="F10" s="125" t="str">
        <f t="shared" si="5"/>
        <v/>
      </c>
      <c r="G10" s="125" t="str">
        <f t="shared" si="6"/>
        <v/>
      </c>
      <c r="H10" s="125" t="str">
        <f t="shared" si="7"/>
        <v/>
      </c>
      <c r="I10" s="125" t="str">
        <f t="shared" si="8"/>
        <v/>
      </c>
      <c r="J10" s="125" t="str">
        <f t="shared" si="9"/>
        <v/>
      </c>
      <c r="K10" s="125" t="str">
        <f t="shared" si="10"/>
        <v/>
      </c>
      <c r="L10" s="125" t="str">
        <f t="shared" si="11"/>
        <v/>
      </c>
      <c r="M10" s="125" t="str">
        <f t="shared" si="12"/>
        <v/>
      </c>
      <c r="N10" s="125" t="str">
        <f t="shared" si="13"/>
        <v/>
      </c>
      <c r="O10" s="125" t="str">
        <f t="shared" si="14"/>
        <v/>
      </c>
      <c r="P10" s="125" t="str">
        <f t="shared" si="15"/>
        <v/>
      </c>
      <c r="Q10" s="125" t="str">
        <f t="shared" si="16"/>
        <v/>
      </c>
      <c r="R10" s="125" t="str">
        <f t="shared" si="17"/>
        <v/>
      </c>
      <c r="S10" s="125" t="str">
        <f t="shared" si="18"/>
        <v/>
      </c>
      <c r="T10" s="125" t="str">
        <f t="shared" si="19"/>
        <v/>
      </c>
      <c r="U10" s="125" t="str">
        <f t="shared" si="20"/>
        <v/>
      </c>
      <c r="V10" s="125" t="str">
        <f t="shared" si="21"/>
        <v/>
      </c>
      <c r="W10" s="125" t="str">
        <f t="shared" si="22"/>
        <v/>
      </c>
      <c r="X10" s="125" t="str">
        <f t="shared" si="23"/>
        <v/>
      </c>
      <c r="Y10" s="125" t="str">
        <f t="shared" si="24"/>
        <v/>
      </c>
      <c r="Z10" s="125" t="str">
        <f t="shared" si="25"/>
        <v/>
      </c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</row>
    <row r="11" spans="1:55" ht="11.25" customHeight="1" x14ac:dyDescent="0.15">
      <c r="A11" s="170">
        <v>5</v>
      </c>
      <c r="B11" s="208">
        <f t="shared" si="26"/>
        <v>43501</v>
      </c>
      <c r="C11" s="125" t="str">
        <f t="shared" si="2"/>
        <v/>
      </c>
      <c r="D11" s="125" t="str">
        <f t="shared" si="3"/>
        <v/>
      </c>
      <c r="E11" s="125" t="str">
        <f t="shared" si="4"/>
        <v/>
      </c>
      <c r="F11" s="125" t="str">
        <f t="shared" si="5"/>
        <v/>
      </c>
      <c r="G11" s="125" t="str">
        <f t="shared" si="6"/>
        <v/>
      </c>
      <c r="H11" s="125" t="str">
        <f t="shared" si="7"/>
        <v/>
      </c>
      <c r="I11" s="125" t="str">
        <f t="shared" si="8"/>
        <v/>
      </c>
      <c r="J11" s="125" t="str">
        <f t="shared" si="9"/>
        <v/>
      </c>
      <c r="K11" s="125" t="str">
        <f t="shared" si="10"/>
        <v/>
      </c>
      <c r="L11" s="125" t="str">
        <f t="shared" si="11"/>
        <v/>
      </c>
      <c r="M11" s="125" t="str">
        <f t="shared" si="12"/>
        <v/>
      </c>
      <c r="N11" s="125" t="str">
        <f t="shared" si="13"/>
        <v/>
      </c>
      <c r="O11" s="125" t="str">
        <f t="shared" si="14"/>
        <v/>
      </c>
      <c r="P11" s="125" t="str">
        <f t="shared" si="15"/>
        <v/>
      </c>
      <c r="Q11" s="125" t="str">
        <f t="shared" si="16"/>
        <v/>
      </c>
      <c r="R11" s="125" t="str">
        <f t="shared" si="17"/>
        <v/>
      </c>
      <c r="S11" s="125" t="str">
        <f t="shared" si="18"/>
        <v/>
      </c>
      <c r="T11" s="125" t="str">
        <f t="shared" si="19"/>
        <v/>
      </c>
      <c r="U11" s="125" t="str">
        <f t="shared" si="20"/>
        <v/>
      </c>
      <c r="V11" s="125" t="str">
        <f t="shared" si="21"/>
        <v/>
      </c>
      <c r="W11" s="125" t="str">
        <f t="shared" si="22"/>
        <v/>
      </c>
      <c r="X11" s="125" t="str">
        <f t="shared" si="23"/>
        <v/>
      </c>
      <c r="Y11" s="125" t="str">
        <f t="shared" si="24"/>
        <v/>
      </c>
      <c r="Z11" s="125" t="str">
        <f t="shared" si="25"/>
        <v/>
      </c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</row>
    <row r="12" spans="1:55" ht="11.25" customHeight="1" x14ac:dyDescent="0.15">
      <c r="A12" s="170">
        <v>6</v>
      </c>
      <c r="B12" s="208">
        <f t="shared" si="26"/>
        <v>43502</v>
      </c>
      <c r="C12" s="125" t="str">
        <f t="shared" si="2"/>
        <v/>
      </c>
      <c r="D12" s="125" t="str">
        <f t="shared" si="3"/>
        <v/>
      </c>
      <c r="E12" s="125" t="str">
        <f t="shared" si="4"/>
        <v/>
      </c>
      <c r="F12" s="125" t="str">
        <f t="shared" si="5"/>
        <v/>
      </c>
      <c r="G12" s="125" t="str">
        <f t="shared" si="6"/>
        <v/>
      </c>
      <c r="H12" s="125" t="str">
        <f t="shared" si="7"/>
        <v/>
      </c>
      <c r="I12" s="125" t="str">
        <f t="shared" si="8"/>
        <v/>
      </c>
      <c r="J12" s="125" t="str">
        <f t="shared" si="9"/>
        <v/>
      </c>
      <c r="K12" s="125" t="str">
        <f t="shared" si="10"/>
        <v/>
      </c>
      <c r="L12" s="125" t="str">
        <f t="shared" si="11"/>
        <v/>
      </c>
      <c r="M12" s="125" t="str">
        <f t="shared" si="12"/>
        <v/>
      </c>
      <c r="N12" s="125" t="str">
        <f t="shared" si="13"/>
        <v/>
      </c>
      <c r="O12" s="125" t="str">
        <f t="shared" si="14"/>
        <v/>
      </c>
      <c r="P12" s="125" t="str">
        <f t="shared" si="15"/>
        <v/>
      </c>
      <c r="Q12" s="125" t="str">
        <f t="shared" si="16"/>
        <v/>
      </c>
      <c r="R12" s="125" t="str">
        <f t="shared" si="17"/>
        <v/>
      </c>
      <c r="S12" s="125" t="str">
        <f t="shared" si="18"/>
        <v/>
      </c>
      <c r="T12" s="125" t="str">
        <f t="shared" si="19"/>
        <v/>
      </c>
      <c r="U12" s="125" t="str">
        <f t="shared" si="20"/>
        <v/>
      </c>
      <c r="V12" s="125" t="str">
        <f t="shared" si="21"/>
        <v/>
      </c>
      <c r="W12" s="125" t="str">
        <f t="shared" si="22"/>
        <v/>
      </c>
      <c r="X12" s="125" t="str">
        <f t="shared" si="23"/>
        <v/>
      </c>
      <c r="Y12" s="125" t="str">
        <f t="shared" si="24"/>
        <v/>
      </c>
      <c r="Z12" s="125" t="str">
        <f t="shared" si="25"/>
        <v/>
      </c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</row>
    <row r="13" spans="1:55" ht="11.25" customHeight="1" x14ac:dyDescent="0.15">
      <c r="A13" s="170">
        <v>7</v>
      </c>
      <c r="B13" s="208">
        <f t="shared" si="26"/>
        <v>43503</v>
      </c>
      <c r="C13" s="125" t="str">
        <f t="shared" si="2"/>
        <v/>
      </c>
      <c r="D13" s="125" t="str">
        <f t="shared" si="3"/>
        <v/>
      </c>
      <c r="E13" s="125" t="str">
        <f t="shared" si="4"/>
        <v/>
      </c>
      <c r="F13" s="125" t="str">
        <f t="shared" si="5"/>
        <v/>
      </c>
      <c r="G13" s="125" t="str">
        <f t="shared" si="6"/>
        <v/>
      </c>
      <c r="H13" s="125" t="str">
        <f t="shared" si="7"/>
        <v/>
      </c>
      <c r="I13" s="125" t="str">
        <f t="shared" si="8"/>
        <v/>
      </c>
      <c r="J13" s="125" t="str">
        <f t="shared" si="9"/>
        <v/>
      </c>
      <c r="K13" s="125" t="str">
        <f t="shared" si="10"/>
        <v/>
      </c>
      <c r="L13" s="125" t="str">
        <f t="shared" si="11"/>
        <v/>
      </c>
      <c r="M13" s="125" t="str">
        <f t="shared" si="12"/>
        <v/>
      </c>
      <c r="N13" s="125" t="str">
        <f t="shared" si="13"/>
        <v/>
      </c>
      <c r="O13" s="125" t="str">
        <f t="shared" si="14"/>
        <v/>
      </c>
      <c r="P13" s="125" t="str">
        <f t="shared" si="15"/>
        <v/>
      </c>
      <c r="Q13" s="125" t="str">
        <f t="shared" si="16"/>
        <v/>
      </c>
      <c r="R13" s="125" t="str">
        <f t="shared" si="17"/>
        <v/>
      </c>
      <c r="S13" s="125" t="str">
        <f t="shared" si="18"/>
        <v/>
      </c>
      <c r="T13" s="125" t="str">
        <f t="shared" si="19"/>
        <v/>
      </c>
      <c r="U13" s="125" t="str">
        <f t="shared" si="20"/>
        <v/>
      </c>
      <c r="V13" s="125" t="str">
        <f t="shared" si="21"/>
        <v/>
      </c>
      <c r="W13" s="125" t="str">
        <f t="shared" si="22"/>
        <v/>
      </c>
      <c r="X13" s="125" t="str">
        <f t="shared" si="23"/>
        <v/>
      </c>
      <c r="Y13" s="125" t="str">
        <f t="shared" si="24"/>
        <v/>
      </c>
      <c r="Z13" s="125" t="str">
        <f t="shared" si="25"/>
        <v/>
      </c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</row>
    <row r="14" spans="1:55" ht="11.25" customHeight="1" x14ac:dyDescent="0.15">
      <c r="A14" s="170">
        <v>8</v>
      </c>
      <c r="B14" s="208">
        <f t="shared" si="26"/>
        <v>43504</v>
      </c>
      <c r="C14" s="125" t="str">
        <f t="shared" si="2"/>
        <v/>
      </c>
      <c r="D14" s="125" t="str">
        <f t="shared" si="3"/>
        <v/>
      </c>
      <c r="E14" s="125" t="str">
        <f t="shared" si="4"/>
        <v/>
      </c>
      <c r="F14" s="125" t="str">
        <f t="shared" si="5"/>
        <v/>
      </c>
      <c r="G14" s="125" t="str">
        <f t="shared" si="6"/>
        <v/>
      </c>
      <c r="H14" s="125" t="str">
        <f t="shared" si="7"/>
        <v/>
      </c>
      <c r="I14" s="125" t="str">
        <f t="shared" si="8"/>
        <v/>
      </c>
      <c r="J14" s="125" t="str">
        <f t="shared" si="9"/>
        <v/>
      </c>
      <c r="K14" s="125" t="str">
        <f t="shared" si="10"/>
        <v/>
      </c>
      <c r="L14" s="125" t="str">
        <f t="shared" si="11"/>
        <v/>
      </c>
      <c r="M14" s="125" t="str">
        <f t="shared" si="12"/>
        <v/>
      </c>
      <c r="N14" s="125" t="str">
        <f t="shared" si="13"/>
        <v/>
      </c>
      <c r="O14" s="125" t="str">
        <f t="shared" si="14"/>
        <v/>
      </c>
      <c r="P14" s="125" t="str">
        <f t="shared" si="15"/>
        <v/>
      </c>
      <c r="Q14" s="125" t="str">
        <f t="shared" si="16"/>
        <v/>
      </c>
      <c r="R14" s="125" t="str">
        <f t="shared" si="17"/>
        <v/>
      </c>
      <c r="S14" s="125" t="str">
        <f t="shared" si="18"/>
        <v/>
      </c>
      <c r="T14" s="125" t="str">
        <f t="shared" si="19"/>
        <v/>
      </c>
      <c r="U14" s="125" t="str">
        <f t="shared" si="20"/>
        <v/>
      </c>
      <c r="V14" s="125" t="str">
        <f t="shared" si="21"/>
        <v/>
      </c>
      <c r="W14" s="125" t="str">
        <f t="shared" si="22"/>
        <v/>
      </c>
      <c r="X14" s="125" t="str">
        <f t="shared" si="23"/>
        <v/>
      </c>
      <c r="Y14" s="125" t="str">
        <f t="shared" si="24"/>
        <v/>
      </c>
      <c r="Z14" s="125" t="str">
        <f t="shared" si="25"/>
        <v/>
      </c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</row>
    <row r="15" spans="1:55" ht="11.25" customHeight="1" x14ac:dyDescent="0.15">
      <c r="A15" s="170">
        <v>9</v>
      </c>
      <c r="B15" s="208">
        <f t="shared" si="26"/>
        <v>43505</v>
      </c>
      <c r="C15" s="125" t="str">
        <f t="shared" si="2"/>
        <v/>
      </c>
      <c r="D15" s="125" t="str">
        <f t="shared" si="3"/>
        <v/>
      </c>
      <c r="E15" s="125" t="str">
        <f t="shared" si="4"/>
        <v/>
      </c>
      <c r="F15" s="125" t="str">
        <f t="shared" si="5"/>
        <v/>
      </c>
      <c r="G15" s="125" t="str">
        <f t="shared" si="6"/>
        <v/>
      </c>
      <c r="H15" s="125" t="str">
        <f t="shared" si="7"/>
        <v/>
      </c>
      <c r="I15" s="125" t="str">
        <f t="shared" si="8"/>
        <v/>
      </c>
      <c r="J15" s="125" t="str">
        <f t="shared" si="9"/>
        <v/>
      </c>
      <c r="K15" s="125" t="str">
        <f t="shared" si="10"/>
        <v/>
      </c>
      <c r="L15" s="125" t="str">
        <f t="shared" si="11"/>
        <v/>
      </c>
      <c r="M15" s="125" t="str">
        <f t="shared" si="12"/>
        <v/>
      </c>
      <c r="N15" s="125" t="str">
        <f t="shared" si="13"/>
        <v/>
      </c>
      <c r="O15" s="125" t="str">
        <f t="shared" si="14"/>
        <v/>
      </c>
      <c r="P15" s="125" t="str">
        <f t="shared" si="15"/>
        <v/>
      </c>
      <c r="Q15" s="125" t="str">
        <f t="shared" si="16"/>
        <v/>
      </c>
      <c r="R15" s="125" t="str">
        <f t="shared" si="17"/>
        <v/>
      </c>
      <c r="S15" s="125" t="str">
        <f t="shared" si="18"/>
        <v/>
      </c>
      <c r="T15" s="125" t="str">
        <f t="shared" si="19"/>
        <v/>
      </c>
      <c r="U15" s="125" t="str">
        <f t="shared" si="20"/>
        <v/>
      </c>
      <c r="V15" s="125" t="str">
        <f t="shared" si="21"/>
        <v/>
      </c>
      <c r="W15" s="125" t="str">
        <f t="shared" si="22"/>
        <v/>
      </c>
      <c r="X15" s="125" t="str">
        <f t="shared" si="23"/>
        <v/>
      </c>
      <c r="Y15" s="125" t="str">
        <f t="shared" si="24"/>
        <v/>
      </c>
      <c r="Z15" s="125" t="str">
        <f t="shared" si="25"/>
        <v/>
      </c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</row>
    <row r="16" spans="1:55" ht="11.25" customHeight="1" x14ac:dyDescent="0.15">
      <c r="A16" s="170">
        <v>10</v>
      </c>
      <c r="B16" s="208">
        <f t="shared" si="26"/>
        <v>43506</v>
      </c>
      <c r="C16" s="125" t="str">
        <f t="shared" si="2"/>
        <v/>
      </c>
      <c r="D16" s="125" t="str">
        <f t="shared" si="3"/>
        <v/>
      </c>
      <c r="E16" s="125" t="str">
        <f t="shared" si="4"/>
        <v/>
      </c>
      <c r="F16" s="125" t="str">
        <f t="shared" si="5"/>
        <v/>
      </c>
      <c r="G16" s="125" t="str">
        <f t="shared" si="6"/>
        <v/>
      </c>
      <c r="H16" s="125" t="str">
        <f t="shared" si="7"/>
        <v/>
      </c>
      <c r="I16" s="125" t="str">
        <f t="shared" si="8"/>
        <v/>
      </c>
      <c r="J16" s="125" t="str">
        <f t="shared" si="9"/>
        <v/>
      </c>
      <c r="K16" s="125" t="str">
        <f t="shared" si="10"/>
        <v/>
      </c>
      <c r="L16" s="125" t="str">
        <f t="shared" si="11"/>
        <v/>
      </c>
      <c r="M16" s="125" t="str">
        <f t="shared" si="12"/>
        <v/>
      </c>
      <c r="N16" s="125" t="str">
        <f t="shared" si="13"/>
        <v/>
      </c>
      <c r="O16" s="125" t="str">
        <f t="shared" si="14"/>
        <v/>
      </c>
      <c r="P16" s="125" t="str">
        <f t="shared" si="15"/>
        <v/>
      </c>
      <c r="Q16" s="125" t="str">
        <f t="shared" si="16"/>
        <v/>
      </c>
      <c r="R16" s="125" t="str">
        <f t="shared" si="17"/>
        <v/>
      </c>
      <c r="S16" s="125" t="str">
        <f t="shared" si="18"/>
        <v/>
      </c>
      <c r="T16" s="125" t="str">
        <f t="shared" si="19"/>
        <v/>
      </c>
      <c r="U16" s="125" t="str">
        <f t="shared" si="20"/>
        <v/>
      </c>
      <c r="V16" s="125" t="str">
        <f t="shared" si="21"/>
        <v/>
      </c>
      <c r="W16" s="125" t="str">
        <f t="shared" si="22"/>
        <v/>
      </c>
      <c r="X16" s="125" t="str">
        <f t="shared" si="23"/>
        <v/>
      </c>
      <c r="Y16" s="125" t="str">
        <f t="shared" si="24"/>
        <v/>
      </c>
      <c r="Z16" s="125" t="str">
        <f t="shared" si="25"/>
        <v/>
      </c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</row>
    <row r="17" spans="1:51" ht="11.25" customHeight="1" x14ac:dyDescent="0.15">
      <c r="A17" s="170">
        <v>11</v>
      </c>
      <c r="B17" s="208">
        <f t="shared" si="26"/>
        <v>43507</v>
      </c>
      <c r="C17" s="125" t="str">
        <f t="shared" si="2"/>
        <v/>
      </c>
      <c r="D17" s="125" t="str">
        <f t="shared" si="3"/>
        <v/>
      </c>
      <c r="E17" s="125" t="str">
        <f t="shared" si="4"/>
        <v/>
      </c>
      <c r="F17" s="125" t="str">
        <f t="shared" si="5"/>
        <v/>
      </c>
      <c r="G17" s="125" t="str">
        <f t="shared" si="6"/>
        <v/>
      </c>
      <c r="H17" s="125" t="str">
        <f t="shared" si="7"/>
        <v/>
      </c>
      <c r="I17" s="125" t="str">
        <f t="shared" si="8"/>
        <v/>
      </c>
      <c r="J17" s="125" t="str">
        <f t="shared" si="9"/>
        <v/>
      </c>
      <c r="K17" s="125" t="str">
        <f t="shared" si="10"/>
        <v/>
      </c>
      <c r="L17" s="125" t="str">
        <f t="shared" si="11"/>
        <v/>
      </c>
      <c r="M17" s="125" t="str">
        <f t="shared" si="12"/>
        <v/>
      </c>
      <c r="N17" s="125" t="str">
        <f t="shared" si="13"/>
        <v/>
      </c>
      <c r="O17" s="125" t="str">
        <f t="shared" si="14"/>
        <v/>
      </c>
      <c r="P17" s="125" t="str">
        <f t="shared" si="15"/>
        <v/>
      </c>
      <c r="Q17" s="125" t="str">
        <f t="shared" si="16"/>
        <v/>
      </c>
      <c r="R17" s="125" t="str">
        <f t="shared" si="17"/>
        <v/>
      </c>
      <c r="S17" s="125" t="str">
        <f t="shared" si="18"/>
        <v/>
      </c>
      <c r="T17" s="125" t="str">
        <f t="shared" si="19"/>
        <v/>
      </c>
      <c r="U17" s="125" t="str">
        <f t="shared" si="20"/>
        <v/>
      </c>
      <c r="V17" s="125" t="str">
        <f t="shared" si="21"/>
        <v/>
      </c>
      <c r="W17" s="125" t="str">
        <f t="shared" si="22"/>
        <v/>
      </c>
      <c r="X17" s="125" t="str">
        <f t="shared" si="23"/>
        <v/>
      </c>
      <c r="Y17" s="125" t="str">
        <f t="shared" si="24"/>
        <v/>
      </c>
      <c r="Z17" s="125" t="str">
        <f t="shared" si="25"/>
        <v/>
      </c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</row>
    <row r="18" spans="1:51" ht="11.25" customHeight="1" x14ac:dyDescent="0.15">
      <c r="A18" s="170">
        <v>12</v>
      </c>
      <c r="B18" s="208">
        <f t="shared" si="26"/>
        <v>43508</v>
      </c>
      <c r="C18" s="125" t="str">
        <f t="shared" si="2"/>
        <v/>
      </c>
      <c r="D18" s="125" t="str">
        <f t="shared" si="3"/>
        <v/>
      </c>
      <c r="E18" s="125" t="str">
        <f t="shared" si="4"/>
        <v/>
      </c>
      <c r="F18" s="125" t="str">
        <f t="shared" si="5"/>
        <v/>
      </c>
      <c r="G18" s="125" t="str">
        <f t="shared" si="6"/>
        <v/>
      </c>
      <c r="H18" s="125" t="str">
        <f t="shared" si="7"/>
        <v/>
      </c>
      <c r="I18" s="125" t="str">
        <f t="shared" si="8"/>
        <v/>
      </c>
      <c r="J18" s="125" t="str">
        <f t="shared" si="9"/>
        <v/>
      </c>
      <c r="K18" s="125" t="str">
        <f t="shared" si="10"/>
        <v/>
      </c>
      <c r="L18" s="125" t="str">
        <f t="shared" si="11"/>
        <v/>
      </c>
      <c r="M18" s="125" t="str">
        <f t="shared" si="12"/>
        <v/>
      </c>
      <c r="N18" s="125" t="str">
        <f t="shared" si="13"/>
        <v/>
      </c>
      <c r="O18" s="125" t="str">
        <f t="shared" si="14"/>
        <v/>
      </c>
      <c r="P18" s="125" t="str">
        <f t="shared" si="15"/>
        <v/>
      </c>
      <c r="Q18" s="125" t="str">
        <f t="shared" si="16"/>
        <v/>
      </c>
      <c r="R18" s="125" t="str">
        <f t="shared" si="17"/>
        <v/>
      </c>
      <c r="S18" s="125" t="str">
        <f t="shared" si="18"/>
        <v/>
      </c>
      <c r="T18" s="125" t="str">
        <f t="shared" si="19"/>
        <v/>
      </c>
      <c r="U18" s="125" t="str">
        <f t="shared" si="20"/>
        <v/>
      </c>
      <c r="V18" s="125" t="str">
        <f t="shared" si="21"/>
        <v/>
      </c>
      <c r="W18" s="125" t="str">
        <f t="shared" si="22"/>
        <v/>
      </c>
      <c r="X18" s="125" t="str">
        <f t="shared" si="23"/>
        <v/>
      </c>
      <c r="Y18" s="125" t="str">
        <f t="shared" si="24"/>
        <v/>
      </c>
      <c r="Z18" s="125" t="str">
        <f t="shared" si="25"/>
        <v/>
      </c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</row>
    <row r="19" spans="1:51" ht="11.25" customHeight="1" x14ac:dyDescent="0.15">
      <c r="A19" s="170">
        <v>13</v>
      </c>
      <c r="B19" s="208">
        <f t="shared" si="26"/>
        <v>43509</v>
      </c>
      <c r="C19" s="125" t="str">
        <f t="shared" si="2"/>
        <v/>
      </c>
      <c r="D19" s="125" t="str">
        <f t="shared" si="3"/>
        <v/>
      </c>
      <c r="E19" s="125" t="str">
        <f t="shared" si="4"/>
        <v/>
      </c>
      <c r="F19" s="125" t="str">
        <f t="shared" si="5"/>
        <v/>
      </c>
      <c r="G19" s="125" t="str">
        <f t="shared" si="6"/>
        <v/>
      </c>
      <c r="H19" s="125" t="str">
        <f t="shared" si="7"/>
        <v/>
      </c>
      <c r="I19" s="125" t="str">
        <f t="shared" si="8"/>
        <v/>
      </c>
      <c r="J19" s="125" t="str">
        <f t="shared" si="9"/>
        <v/>
      </c>
      <c r="K19" s="125" t="str">
        <f t="shared" si="10"/>
        <v/>
      </c>
      <c r="L19" s="125" t="str">
        <f t="shared" si="11"/>
        <v/>
      </c>
      <c r="M19" s="125" t="str">
        <f t="shared" si="12"/>
        <v/>
      </c>
      <c r="N19" s="125" t="str">
        <f t="shared" si="13"/>
        <v/>
      </c>
      <c r="O19" s="125" t="str">
        <f t="shared" si="14"/>
        <v/>
      </c>
      <c r="P19" s="125" t="str">
        <f t="shared" si="15"/>
        <v/>
      </c>
      <c r="Q19" s="125" t="str">
        <f t="shared" si="16"/>
        <v/>
      </c>
      <c r="R19" s="125" t="str">
        <f t="shared" si="17"/>
        <v/>
      </c>
      <c r="S19" s="125" t="str">
        <f t="shared" si="18"/>
        <v/>
      </c>
      <c r="T19" s="125" t="str">
        <f t="shared" si="19"/>
        <v/>
      </c>
      <c r="U19" s="125" t="str">
        <f t="shared" si="20"/>
        <v/>
      </c>
      <c r="V19" s="125" t="str">
        <f t="shared" si="21"/>
        <v/>
      </c>
      <c r="W19" s="125" t="str">
        <f t="shared" si="22"/>
        <v/>
      </c>
      <c r="X19" s="125" t="str">
        <f t="shared" si="23"/>
        <v/>
      </c>
      <c r="Y19" s="125" t="str">
        <f t="shared" si="24"/>
        <v/>
      </c>
      <c r="Z19" s="125" t="str">
        <f t="shared" si="25"/>
        <v/>
      </c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</row>
    <row r="20" spans="1:51" ht="11.25" customHeight="1" x14ac:dyDescent="0.15">
      <c r="A20" s="170">
        <v>14</v>
      </c>
      <c r="B20" s="208">
        <f t="shared" si="26"/>
        <v>43510</v>
      </c>
      <c r="C20" s="125" t="str">
        <f t="shared" si="2"/>
        <v/>
      </c>
      <c r="D20" s="125" t="str">
        <f t="shared" si="3"/>
        <v/>
      </c>
      <c r="E20" s="125" t="str">
        <f t="shared" si="4"/>
        <v/>
      </c>
      <c r="F20" s="125" t="str">
        <f t="shared" si="5"/>
        <v/>
      </c>
      <c r="G20" s="125" t="str">
        <f t="shared" si="6"/>
        <v/>
      </c>
      <c r="H20" s="125" t="str">
        <f t="shared" si="7"/>
        <v/>
      </c>
      <c r="I20" s="125" t="str">
        <f t="shared" si="8"/>
        <v/>
      </c>
      <c r="J20" s="125" t="str">
        <f t="shared" si="9"/>
        <v/>
      </c>
      <c r="K20" s="125" t="str">
        <f t="shared" si="10"/>
        <v/>
      </c>
      <c r="L20" s="125" t="str">
        <f t="shared" si="11"/>
        <v/>
      </c>
      <c r="M20" s="125" t="str">
        <f t="shared" si="12"/>
        <v/>
      </c>
      <c r="N20" s="125" t="str">
        <f t="shared" si="13"/>
        <v/>
      </c>
      <c r="O20" s="125" t="str">
        <f t="shared" si="14"/>
        <v/>
      </c>
      <c r="P20" s="125" t="str">
        <f t="shared" si="15"/>
        <v/>
      </c>
      <c r="Q20" s="125" t="str">
        <f t="shared" si="16"/>
        <v/>
      </c>
      <c r="R20" s="125" t="str">
        <f t="shared" si="17"/>
        <v/>
      </c>
      <c r="S20" s="125" t="str">
        <f t="shared" si="18"/>
        <v/>
      </c>
      <c r="T20" s="125" t="str">
        <f t="shared" si="19"/>
        <v/>
      </c>
      <c r="U20" s="125" t="str">
        <f t="shared" si="20"/>
        <v/>
      </c>
      <c r="V20" s="125" t="str">
        <f t="shared" si="21"/>
        <v/>
      </c>
      <c r="W20" s="125" t="str">
        <f t="shared" si="22"/>
        <v/>
      </c>
      <c r="X20" s="125" t="str">
        <f t="shared" si="23"/>
        <v/>
      </c>
      <c r="Y20" s="125" t="str">
        <f t="shared" si="24"/>
        <v/>
      </c>
      <c r="Z20" s="125" t="str">
        <f t="shared" si="25"/>
        <v/>
      </c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</row>
    <row r="21" spans="1:51" ht="11.25" customHeight="1" x14ac:dyDescent="0.15">
      <c r="A21" s="170">
        <v>15</v>
      </c>
      <c r="B21" s="208">
        <f t="shared" si="26"/>
        <v>43511</v>
      </c>
      <c r="C21" s="125" t="str">
        <f t="shared" si="2"/>
        <v/>
      </c>
      <c r="D21" s="125" t="str">
        <f t="shared" si="3"/>
        <v/>
      </c>
      <c r="E21" s="125" t="str">
        <f t="shared" si="4"/>
        <v/>
      </c>
      <c r="F21" s="125" t="str">
        <f t="shared" si="5"/>
        <v/>
      </c>
      <c r="G21" s="125" t="str">
        <f t="shared" si="6"/>
        <v/>
      </c>
      <c r="H21" s="125" t="str">
        <f t="shared" si="7"/>
        <v/>
      </c>
      <c r="I21" s="125" t="str">
        <f t="shared" si="8"/>
        <v/>
      </c>
      <c r="J21" s="125" t="str">
        <f t="shared" si="9"/>
        <v/>
      </c>
      <c r="K21" s="125" t="str">
        <f t="shared" si="10"/>
        <v/>
      </c>
      <c r="L21" s="125" t="str">
        <f t="shared" si="11"/>
        <v/>
      </c>
      <c r="M21" s="125" t="str">
        <f t="shared" si="12"/>
        <v/>
      </c>
      <c r="N21" s="125" t="str">
        <f t="shared" si="13"/>
        <v/>
      </c>
      <c r="O21" s="125" t="str">
        <f t="shared" si="14"/>
        <v/>
      </c>
      <c r="P21" s="125" t="str">
        <f t="shared" si="15"/>
        <v/>
      </c>
      <c r="Q21" s="125" t="str">
        <f t="shared" si="16"/>
        <v/>
      </c>
      <c r="R21" s="125" t="str">
        <f t="shared" si="17"/>
        <v/>
      </c>
      <c r="S21" s="125" t="str">
        <f t="shared" si="18"/>
        <v/>
      </c>
      <c r="T21" s="125" t="str">
        <f t="shared" si="19"/>
        <v/>
      </c>
      <c r="U21" s="125" t="str">
        <f t="shared" si="20"/>
        <v/>
      </c>
      <c r="V21" s="125" t="str">
        <f t="shared" si="21"/>
        <v/>
      </c>
      <c r="W21" s="125" t="str">
        <f t="shared" si="22"/>
        <v/>
      </c>
      <c r="X21" s="125" t="str">
        <f t="shared" si="23"/>
        <v/>
      </c>
      <c r="Y21" s="125" t="str">
        <f t="shared" si="24"/>
        <v/>
      </c>
      <c r="Z21" s="125" t="str">
        <f t="shared" si="25"/>
        <v/>
      </c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</row>
    <row r="22" spans="1:51" ht="11.25" customHeight="1" x14ac:dyDescent="0.15">
      <c r="A22" s="170">
        <v>16</v>
      </c>
      <c r="B22" s="208">
        <f t="shared" si="26"/>
        <v>43512</v>
      </c>
      <c r="C22" s="125" t="str">
        <f t="shared" si="2"/>
        <v/>
      </c>
      <c r="D22" s="125" t="str">
        <f t="shared" si="3"/>
        <v/>
      </c>
      <c r="E22" s="125" t="str">
        <f t="shared" si="4"/>
        <v/>
      </c>
      <c r="F22" s="125" t="str">
        <f t="shared" si="5"/>
        <v/>
      </c>
      <c r="G22" s="125" t="str">
        <f t="shared" si="6"/>
        <v/>
      </c>
      <c r="H22" s="125" t="str">
        <f t="shared" si="7"/>
        <v/>
      </c>
      <c r="I22" s="125" t="str">
        <f t="shared" si="8"/>
        <v/>
      </c>
      <c r="J22" s="125" t="str">
        <f t="shared" si="9"/>
        <v/>
      </c>
      <c r="K22" s="125" t="str">
        <f t="shared" si="10"/>
        <v/>
      </c>
      <c r="L22" s="125" t="str">
        <f t="shared" si="11"/>
        <v/>
      </c>
      <c r="M22" s="125" t="str">
        <f t="shared" si="12"/>
        <v/>
      </c>
      <c r="N22" s="125" t="str">
        <f t="shared" si="13"/>
        <v/>
      </c>
      <c r="O22" s="125" t="str">
        <f t="shared" si="14"/>
        <v/>
      </c>
      <c r="P22" s="125" t="str">
        <f t="shared" si="15"/>
        <v/>
      </c>
      <c r="Q22" s="125" t="str">
        <f t="shared" si="16"/>
        <v/>
      </c>
      <c r="R22" s="125" t="str">
        <f t="shared" si="17"/>
        <v/>
      </c>
      <c r="S22" s="125" t="str">
        <f t="shared" si="18"/>
        <v/>
      </c>
      <c r="T22" s="125" t="str">
        <f t="shared" si="19"/>
        <v/>
      </c>
      <c r="U22" s="125" t="str">
        <f t="shared" si="20"/>
        <v/>
      </c>
      <c r="V22" s="125" t="str">
        <f t="shared" si="21"/>
        <v/>
      </c>
      <c r="W22" s="125" t="str">
        <f t="shared" si="22"/>
        <v/>
      </c>
      <c r="X22" s="125" t="str">
        <f t="shared" si="23"/>
        <v/>
      </c>
      <c r="Y22" s="125" t="str">
        <f t="shared" si="24"/>
        <v/>
      </c>
      <c r="Z22" s="125" t="str">
        <f t="shared" si="25"/>
        <v/>
      </c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</row>
    <row r="23" spans="1:51" ht="11.25" customHeight="1" x14ac:dyDescent="0.15">
      <c r="A23" s="170">
        <v>17</v>
      </c>
      <c r="B23" s="208">
        <f t="shared" si="26"/>
        <v>43513</v>
      </c>
      <c r="C23" s="125" t="str">
        <f t="shared" si="2"/>
        <v/>
      </c>
      <c r="D23" s="125" t="str">
        <f t="shared" si="3"/>
        <v/>
      </c>
      <c r="E23" s="125" t="str">
        <f t="shared" si="4"/>
        <v/>
      </c>
      <c r="F23" s="125" t="str">
        <f t="shared" si="5"/>
        <v/>
      </c>
      <c r="G23" s="125" t="str">
        <f t="shared" si="6"/>
        <v/>
      </c>
      <c r="H23" s="125" t="str">
        <f t="shared" si="7"/>
        <v/>
      </c>
      <c r="I23" s="125" t="str">
        <f t="shared" si="8"/>
        <v/>
      </c>
      <c r="J23" s="125" t="str">
        <f t="shared" si="9"/>
        <v/>
      </c>
      <c r="K23" s="125" t="str">
        <f t="shared" si="10"/>
        <v/>
      </c>
      <c r="L23" s="125" t="str">
        <f t="shared" si="11"/>
        <v/>
      </c>
      <c r="M23" s="125" t="str">
        <f t="shared" si="12"/>
        <v/>
      </c>
      <c r="N23" s="125" t="str">
        <f t="shared" si="13"/>
        <v/>
      </c>
      <c r="O23" s="125" t="str">
        <f t="shared" si="14"/>
        <v/>
      </c>
      <c r="P23" s="125" t="str">
        <f t="shared" si="15"/>
        <v/>
      </c>
      <c r="Q23" s="125" t="str">
        <f t="shared" si="16"/>
        <v/>
      </c>
      <c r="R23" s="125" t="str">
        <f t="shared" si="17"/>
        <v/>
      </c>
      <c r="S23" s="125" t="str">
        <f t="shared" si="18"/>
        <v/>
      </c>
      <c r="T23" s="125" t="str">
        <f t="shared" si="19"/>
        <v/>
      </c>
      <c r="U23" s="125" t="str">
        <f t="shared" si="20"/>
        <v/>
      </c>
      <c r="V23" s="125" t="str">
        <f t="shared" si="21"/>
        <v/>
      </c>
      <c r="W23" s="125" t="str">
        <f t="shared" si="22"/>
        <v/>
      </c>
      <c r="X23" s="125" t="str">
        <f t="shared" si="23"/>
        <v/>
      </c>
      <c r="Y23" s="125" t="str">
        <f t="shared" si="24"/>
        <v/>
      </c>
      <c r="Z23" s="125" t="str">
        <f t="shared" si="25"/>
        <v/>
      </c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</row>
    <row r="24" spans="1:51" ht="11.25" customHeight="1" x14ac:dyDescent="0.15">
      <c r="A24" s="170">
        <v>18</v>
      </c>
      <c r="B24" s="208">
        <f t="shared" si="26"/>
        <v>43514</v>
      </c>
      <c r="C24" s="125" t="str">
        <f t="shared" si="2"/>
        <v/>
      </c>
      <c r="D24" s="125" t="str">
        <f t="shared" si="3"/>
        <v/>
      </c>
      <c r="E24" s="125" t="str">
        <f t="shared" si="4"/>
        <v/>
      </c>
      <c r="F24" s="125" t="str">
        <f t="shared" si="5"/>
        <v/>
      </c>
      <c r="G24" s="125" t="str">
        <f t="shared" si="6"/>
        <v/>
      </c>
      <c r="H24" s="125" t="str">
        <f t="shared" si="7"/>
        <v/>
      </c>
      <c r="I24" s="125" t="str">
        <f t="shared" si="8"/>
        <v/>
      </c>
      <c r="J24" s="125" t="str">
        <f t="shared" si="9"/>
        <v/>
      </c>
      <c r="K24" s="125" t="str">
        <f t="shared" si="10"/>
        <v/>
      </c>
      <c r="L24" s="125" t="str">
        <f t="shared" si="11"/>
        <v/>
      </c>
      <c r="M24" s="125" t="str">
        <f t="shared" si="12"/>
        <v/>
      </c>
      <c r="N24" s="125" t="str">
        <f t="shared" si="13"/>
        <v/>
      </c>
      <c r="O24" s="125" t="str">
        <f t="shared" si="14"/>
        <v/>
      </c>
      <c r="P24" s="125" t="str">
        <f t="shared" si="15"/>
        <v/>
      </c>
      <c r="Q24" s="125" t="str">
        <f t="shared" si="16"/>
        <v/>
      </c>
      <c r="R24" s="125" t="str">
        <f t="shared" si="17"/>
        <v/>
      </c>
      <c r="S24" s="125" t="str">
        <f t="shared" si="18"/>
        <v/>
      </c>
      <c r="T24" s="125" t="str">
        <f t="shared" si="19"/>
        <v/>
      </c>
      <c r="U24" s="125" t="str">
        <f t="shared" si="20"/>
        <v/>
      </c>
      <c r="V24" s="125" t="str">
        <f t="shared" si="21"/>
        <v/>
      </c>
      <c r="W24" s="125" t="str">
        <f t="shared" si="22"/>
        <v/>
      </c>
      <c r="X24" s="125" t="str">
        <f t="shared" si="23"/>
        <v/>
      </c>
      <c r="Y24" s="125" t="str">
        <f t="shared" si="24"/>
        <v/>
      </c>
      <c r="Z24" s="125" t="str">
        <f t="shared" si="25"/>
        <v/>
      </c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</row>
    <row r="25" spans="1:51" ht="11.25" customHeight="1" x14ac:dyDescent="0.15">
      <c r="A25" s="170">
        <v>19</v>
      </c>
      <c r="B25" s="208">
        <f t="shared" si="26"/>
        <v>43515</v>
      </c>
      <c r="C25" s="125" t="str">
        <f t="shared" si="2"/>
        <v/>
      </c>
      <c r="D25" s="125" t="str">
        <f t="shared" si="3"/>
        <v/>
      </c>
      <c r="E25" s="125" t="str">
        <f t="shared" si="4"/>
        <v/>
      </c>
      <c r="F25" s="125" t="str">
        <f t="shared" si="5"/>
        <v/>
      </c>
      <c r="G25" s="125" t="str">
        <f t="shared" si="6"/>
        <v/>
      </c>
      <c r="H25" s="125" t="str">
        <f t="shared" si="7"/>
        <v/>
      </c>
      <c r="I25" s="125" t="str">
        <f t="shared" si="8"/>
        <v/>
      </c>
      <c r="J25" s="125" t="str">
        <f t="shared" si="9"/>
        <v/>
      </c>
      <c r="K25" s="125" t="str">
        <f t="shared" si="10"/>
        <v/>
      </c>
      <c r="L25" s="125" t="str">
        <f t="shared" si="11"/>
        <v/>
      </c>
      <c r="M25" s="125" t="str">
        <f t="shared" si="12"/>
        <v/>
      </c>
      <c r="N25" s="125" t="str">
        <f t="shared" si="13"/>
        <v/>
      </c>
      <c r="O25" s="125" t="str">
        <f t="shared" si="14"/>
        <v/>
      </c>
      <c r="P25" s="125" t="str">
        <f t="shared" si="15"/>
        <v/>
      </c>
      <c r="Q25" s="125" t="str">
        <f t="shared" si="16"/>
        <v/>
      </c>
      <c r="R25" s="125" t="str">
        <f t="shared" si="17"/>
        <v/>
      </c>
      <c r="S25" s="125" t="str">
        <f t="shared" si="18"/>
        <v/>
      </c>
      <c r="T25" s="125" t="str">
        <f t="shared" si="19"/>
        <v/>
      </c>
      <c r="U25" s="125" t="str">
        <f t="shared" si="20"/>
        <v/>
      </c>
      <c r="V25" s="125" t="str">
        <f t="shared" si="21"/>
        <v/>
      </c>
      <c r="W25" s="125" t="str">
        <f t="shared" si="22"/>
        <v/>
      </c>
      <c r="X25" s="125" t="str">
        <f t="shared" si="23"/>
        <v/>
      </c>
      <c r="Y25" s="125" t="str">
        <f t="shared" si="24"/>
        <v/>
      </c>
      <c r="Z25" s="125" t="str">
        <f t="shared" si="25"/>
        <v/>
      </c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</row>
    <row r="26" spans="1:51" ht="11.25" customHeight="1" x14ac:dyDescent="0.15">
      <c r="A26" s="170">
        <v>20</v>
      </c>
      <c r="B26" s="208">
        <f t="shared" si="26"/>
        <v>43516</v>
      </c>
      <c r="C26" s="125" t="str">
        <f t="shared" si="2"/>
        <v/>
      </c>
      <c r="D26" s="125" t="str">
        <f t="shared" si="3"/>
        <v/>
      </c>
      <c r="E26" s="125" t="str">
        <f t="shared" si="4"/>
        <v/>
      </c>
      <c r="F26" s="125" t="str">
        <f t="shared" si="5"/>
        <v/>
      </c>
      <c r="G26" s="125" t="str">
        <f t="shared" si="6"/>
        <v/>
      </c>
      <c r="H26" s="125" t="str">
        <f t="shared" si="7"/>
        <v/>
      </c>
      <c r="I26" s="125" t="str">
        <f t="shared" si="8"/>
        <v/>
      </c>
      <c r="J26" s="125" t="str">
        <f t="shared" si="9"/>
        <v/>
      </c>
      <c r="K26" s="125" t="str">
        <f t="shared" si="10"/>
        <v/>
      </c>
      <c r="L26" s="125" t="str">
        <f t="shared" si="11"/>
        <v/>
      </c>
      <c r="M26" s="125" t="str">
        <f t="shared" si="12"/>
        <v/>
      </c>
      <c r="N26" s="125" t="str">
        <f t="shared" si="13"/>
        <v/>
      </c>
      <c r="O26" s="125" t="str">
        <f t="shared" si="14"/>
        <v/>
      </c>
      <c r="P26" s="125" t="str">
        <f t="shared" si="15"/>
        <v/>
      </c>
      <c r="Q26" s="125" t="str">
        <f t="shared" si="16"/>
        <v/>
      </c>
      <c r="R26" s="125" t="str">
        <f t="shared" si="17"/>
        <v/>
      </c>
      <c r="S26" s="125" t="str">
        <f t="shared" si="18"/>
        <v/>
      </c>
      <c r="T26" s="125" t="str">
        <f t="shared" si="19"/>
        <v/>
      </c>
      <c r="U26" s="125" t="str">
        <f t="shared" si="20"/>
        <v/>
      </c>
      <c r="V26" s="125" t="str">
        <f t="shared" si="21"/>
        <v/>
      </c>
      <c r="W26" s="125" t="str">
        <f t="shared" si="22"/>
        <v/>
      </c>
      <c r="X26" s="125" t="str">
        <f t="shared" si="23"/>
        <v/>
      </c>
      <c r="Y26" s="125" t="str">
        <f t="shared" si="24"/>
        <v/>
      </c>
      <c r="Z26" s="125" t="str">
        <f t="shared" si="25"/>
        <v/>
      </c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</row>
    <row r="27" spans="1:51" ht="11.25" customHeight="1" x14ac:dyDescent="0.15">
      <c r="A27" s="170">
        <v>21</v>
      </c>
      <c r="B27" s="208">
        <f t="shared" si="26"/>
        <v>43517</v>
      </c>
      <c r="C27" s="125" t="str">
        <f t="shared" si="2"/>
        <v/>
      </c>
      <c r="D27" s="125" t="str">
        <f t="shared" si="3"/>
        <v/>
      </c>
      <c r="E27" s="125" t="str">
        <f t="shared" si="4"/>
        <v/>
      </c>
      <c r="F27" s="125" t="str">
        <f t="shared" si="5"/>
        <v/>
      </c>
      <c r="G27" s="125" t="str">
        <f t="shared" si="6"/>
        <v/>
      </c>
      <c r="H27" s="125" t="str">
        <f t="shared" si="7"/>
        <v/>
      </c>
      <c r="I27" s="125" t="str">
        <f t="shared" si="8"/>
        <v/>
      </c>
      <c r="J27" s="125" t="str">
        <f t="shared" si="9"/>
        <v/>
      </c>
      <c r="K27" s="125" t="str">
        <f t="shared" si="10"/>
        <v/>
      </c>
      <c r="L27" s="125" t="str">
        <f t="shared" si="11"/>
        <v/>
      </c>
      <c r="M27" s="125" t="str">
        <f t="shared" si="12"/>
        <v/>
      </c>
      <c r="N27" s="125" t="str">
        <f t="shared" si="13"/>
        <v/>
      </c>
      <c r="O27" s="125" t="str">
        <f t="shared" si="14"/>
        <v/>
      </c>
      <c r="P27" s="125" t="str">
        <f t="shared" si="15"/>
        <v/>
      </c>
      <c r="Q27" s="125" t="str">
        <f t="shared" si="16"/>
        <v/>
      </c>
      <c r="R27" s="125" t="str">
        <f t="shared" si="17"/>
        <v/>
      </c>
      <c r="S27" s="125" t="str">
        <f t="shared" si="18"/>
        <v/>
      </c>
      <c r="T27" s="125" t="str">
        <f t="shared" si="19"/>
        <v/>
      </c>
      <c r="U27" s="125" t="str">
        <f t="shared" si="20"/>
        <v/>
      </c>
      <c r="V27" s="125" t="str">
        <f t="shared" si="21"/>
        <v/>
      </c>
      <c r="W27" s="125" t="str">
        <f t="shared" si="22"/>
        <v/>
      </c>
      <c r="X27" s="125" t="str">
        <f t="shared" si="23"/>
        <v/>
      </c>
      <c r="Y27" s="125" t="str">
        <f t="shared" si="24"/>
        <v/>
      </c>
      <c r="Z27" s="125" t="str">
        <f t="shared" si="25"/>
        <v/>
      </c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</row>
    <row r="28" spans="1:51" ht="11.25" customHeight="1" x14ac:dyDescent="0.15">
      <c r="A28" s="170">
        <v>22</v>
      </c>
      <c r="B28" s="208">
        <f t="shared" si="26"/>
        <v>43518</v>
      </c>
      <c r="C28" s="125" t="str">
        <f t="shared" si="2"/>
        <v/>
      </c>
      <c r="D28" s="125" t="str">
        <f t="shared" si="3"/>
        <v/>
      </c>
      <c r="E28" s="125" t="str">
        <f t="shared" si="4"/>
        <v/>
      </c>
      <c r="F28" s="125" t="str">
        <f t="shared" si="5"/>
        <v/>
      </c>
      <c r="G28" s="125" t="str">
        <f t="shared" si="6"/>
        <v/>
      </c>
      <c r="H28" s="125" t="str">
        <f t="shared" si="7"/>
        <v/>
      </c>
      <c r="I28" s="125" t="str">
        <f t="shared" si="8"/>
        <v/>
      </c>
      <c r="J28" s="125" t="str">
        <f t="shared" si="9"/>
        <v/>
      </c>
      <c r="K28" s="125" t="str">
        <f t="shared" si="10"/>
        <v/>
      </c>
      <c r="L28" s="125" t="str">
        <f t="shared" si="11"/>
        <v/>
      </c>
      <c r="M28" s="125" t="str">
        <f t="shared" si="12"/>
        <v/>
      </c>
      <c r="N28" s="125" t="str">
        <f t="shared" si="13"/>
        <v/>
      </c>
      <c r="O28" s="125" t="str">
        <f t="shared" si="14"/>
        <v/>
      </c>
      <c r="P28" s="125" t="str">
        <f t="shared" si="15"/>
        <v/>
      </c>
      <c r="Q28" s="125" t="str">
        <f t="shared" si="16"/>
        <v/>
      </c>
      <c r="R28" s="125" t="str">
        <f t="shared" si="17"/>
        <v/>
      </c>
      <c r="S28" s="125" t="str">
        <f t="shared" si="18"/>
        <v/>
      </c>
      <c r="T28" s="125" t="str">
        <f t="shared" si="19"/>
        <v/>
      </c>
      <c r="U28" s="125" t="str">
        <f t="shared" si="20"/>
        <v/>
      </c>
      <c r="V28" s="125" t="str">
        <f t="shared" si="21"/>
        <v/>
      </c>
      <c r="W28" s="125" t="str">
        <f t="shared" si="22"/>
        <v/>
      </c>
      <c r="X28" s="125" t="str">
        <f t="shared" si="23"/>
        <v/>
      </c>
      <c r="Y28" s="125" t="str">
        <f t="shared" si="24"/>
        <v/>
      </c>
      <c r="Z28" s="125" t="str">
        <f t="shared" si="25"/>
        <v/>
      </c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</row>
    <row r="29" spans="1:51" ht="11.25" customHeight="1" x14ac:dyDescent="0.15">
      <c r="A29" s="170">
        <v>23</v>
      </c>
      <c r="B29" s="208">
        <f t="shared" si="26"/>
        <v>43519</v>
      </c>
      <c r="C29" s="125" t="str">
        <f t="shared" si="2"/>
        <v/>
      </c>
      <c r="D29" s="125" t="str">
        <f t="shared" si="3"/>
        <v/>
      </c>
      <c r="E29" s="125" t="str">
        <f t="shared" si="4"/>
        <v/>
      </c>
      <c r="F29" s="125" t="str">
        <f t="shared" si="5"/>
        <v/>
      </c>
      <c r="G29" s="125" t="str">
        <f t="shared" si="6"/>
        <v/>
      </c>
      <c r="H29" s="125" t="str">
        <f t="shared" si="7"/>
        <v/>
      </c>
      <c r="I29" s="125" t="str">
        <f t="shared" si="8"/>
        <v/>
      </c>
      <c r="J29" s="125" t="str">
        <f t="shared" si="9"/>
        <v/>
      </c>
      <c r="K29" s="125" t="str">
        <f t="shared" si="10"/>
        <v/>
      </c>
      <c r="L29" s="125" t="str">
        <f t="shared" si="11"/>
        <v/>
      </c>
      <c r="M29" s="125" t="str">
        <f t="shared" si="12"/>
        <v/>
      </c>
      <c r="N29" s="125" t="str">
        <f t="shared" si="13"/>
        <v/>
      </c>
      <c r="O29" s="125" t="str">
        <f t="shared" si="14"/>
        <v/>
      </c>
      <c r="P29" s="125" t="str">
        <f t="shared" si="15"/>
        <v/>
      </c>
      <c r="Q29" s="125" t="str">
        <f t="shared" si="16"/>
        <v/>
      </c>
      <c r="R29" s="125" t="str">
        <f t="shared" si="17"/>
        <v/>
      </c>
      <c r="S29" s="125" t="str">
        <f t="shared" si="18"/>
        <v/>
      </c>
      <c r="T29" s="125" t="str">
        <f t="shared" si="19"/>
        <v/>
      </c>
      <c r="U29" s="125" t="str">
        <f t="shared" si="20"/>
        <v/>
      </c>
      <c r="V29" s="125" t="str">
        <f t="shared" si="21"/>
        <v/>
      </c>
      <c r="W29" s="125" t="str">
        <f t="shared" si="22"/>
        <v/>
      </c>
      <c r="X29" s="125" t="str">
        <f t="shared" si="23"/>
        <v/>
      </c>
      <c r="Y29" s="125" t="str">
        <f t="shared" si="24"/>
        <v/>
      </c>
      <c r="Z29" s="125" t="str">
        <f t="shared" si="25"/>
        <v/>
      </c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</row>
    <row r="30" spans="1:51" ht="11.25" customHeight="1" x14ac:dyDescent="0.15">
      <c r="A30" s="170">
        <v>24</v>
      </c>
      <c r="B30" s="208">
        <f t="shared" si="26"/>
        <v>43520</v>
      </c>
      <c r="C30" s="125" t="str">
        <f t="shared" si="2"/>
        <v/>
      </c>
      <c r="D30" s="125" t="str">
        <f t="shared" si="3"/>
        <v/>
      </c>
      <c r="E30" s="125" t="str">
        <f t="shared" si="4"/>
        <v/>
      </c>
      <c r="F30" s="125" t="str">
        <f t="shared" si="5"/>
        <v/>
      </c>
      <c r="G30" s="125" t="str">
        <f t="shared" si="6"/>
        <v/>
      </c>
      <c r="H30" s="125" t="str">
        <f t="shared" si="7"/>
        <v/>
      </c>
      <c r="I30" s="125" t="str">
        <f t="shared" si="8"/>
        <v/>
      </c>
      <c r="J30" s="125" t="str">
        <f t="shared" si="9"/>
        <v/>
      </c>
      <c r="K30" s="125" t="str">
        <f t="shared" si="10"/>
        <v/>
      </c>
      <c r="L30" s="125" t="str">
        <f t="shared" si="11"/>
        <v/>
      </c>
      <c r="M30" s="125" t="str">
        <f t="shared" si="12"/>
        <v/>
      </c>
      <c r="N30" s="125" t="str">
        <f t="shared" si="13"/>
        <v/>
      </c>
      <c r="O30" s="125" t="str">
        <f t="shared" si="14"/>
        <v/>
      </c>
      <c r="P30" s="125" t="str">
        <f t="shared" si="15"/>
        <v/>
      </c>
      <c r="Q30" s="125" t="str">
        <f t="shared" si="16"/>
        <v/>
      </c>
      <c r="R30" s="125" t="str">
        <f t="shared" si="17"/>
        <v/>
      </c>
      <c r="S30" s="125" t="str">
        <f t="shared" si="18"/>
        <v/>
      </c>
      <c r="T30" s="125" t="str">
        <f t="shared" si="19"/>
        <v/>
      </c>
      <c r="U30" s="125" t="str">
        <f t="shared" si="20"/>
        <v/>
      </c>
      <c r="V30" s="125" t="str">
        <f t="shared" si="21"/>
        <v/>
      </c>
      <c r="W30" s="125" t="str">
        <f t="shared" si="22"/>
        <v/>
      </c>
      <c r="X30" s="125" t="str">
        <f t="shared" si="23"/>
        <v/>
      </c>
      <c r="Y30" s="125" t="str">
        <f t="shared" si="24"/>
        <v/>
      </c>
      <c r="Z30" s="125" t="str">
        <f t="shared" si="25"/>
        <v/>
      </c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</row>
    <row r="31" spans="1:51" ht="11.25" customHeight="1" x14ac:dyDescent="0.15">
      <c r="A31" s="170">
        <v>25</v>
      </c>
      <c r="B31" s="208">
        <f t="shared" si="26"/>
        <v>43521</v>
      </c>
      <c r="C31" s="125" t="str">
        <f t="shared" si="2"/>
        <v/>
      </c>
      <c r="D31" s="125" t="str">
        <f t="shared" si="3"/>
        <v/>
      </c>
      <c r="E31" s="125" t="str">
        <f t="shared" si="4"/>
        <v/>
      </c>
      <c r="F31" s="125" t="str">
        <f t="shared" si="5"/>
        <v/>
      </c>
      <c r="G31" s="125" t="str">
        <f t="shared" si="6"/>
        <v/>
      </c>
      <c r="H31" s="125" t="str">
        <f t="shared" si="7"/>
        <v/>
      </c>
      <c r="I31" s="125" t="str">
        <f t="shared" si="8"/>
        <v/>
      </c>
      <c r="J31" s="125" t="str">
        <f t="shared" si="9"/>
        <v/>
      </c>
      <c r="K31" s="125" t="str">
        <f t="shared" si="10"/>
        <v/>
      </c>
      <c r="L31" s="125" t="str">
        <f t="shared" si="11"/>
        <v/>
      </c>
      <c r="M31" s="125" t="str">
        <f t="shared" si="12"/>
        <v/>
      </c>
      <c r="N31" s="125" t="str">
        <f t="shared" si="13"/>
        <v/>
      </c>
      <c r="O31" s="125" t="str">
        <f t="shared" si="14"/>
        <v/>
      </c>
      <c r="P31" s="125" t="str">
        <f t="shared" si="15"/>
        <v/>
      </c>
      <c r="Q31" s="125" t="str">
        <f t="shared" si="16"/>
        <v/>
      </c>
      <c r="R31" s="125" t="str">
        <f t="shared" si="17"/>
        <v/>
      </c>
      <c r="S31" s="125" t="str">
        <f t="shared" si="18"/>
        <v/>
      </c>
      <c r="T31" s="125" t="str">
        <f t="shared" si="19"/>
        <v/>
      </c>
      <c r="U31" s="125" t="str">
        <f t="shared" si="20"/>
        <v/>
      </c>
      <c r="V31" s="125" t="str">
        <f t="shared" si="21"/>
        <v/>
      </c>
      <c r="W31" s="125" t="str">
        <f t="shared" si="22"/>
        <v/>
      </c>
      <c r="X31" s="125" t="str">
        <f t="shared" si="23"/>
        <v/>
      </c>
      <c r="Y31" s="125" t="str">
        <f t="shared" si="24"/>
        <v/>
      </c>
      <c r="Z31" s="125" t="str">
        <f t="shared" si="25"/>
        <v/>
      </c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</row>
    <row r="32" spans="1:51" ht="11.25" customHeight="1" x14ac:dyDescent="0.15">
      <c r="A32" s="170">
        <v>26</v>
      </c>
      <c r="B32" s="208">
        <f t="shared" si="26"/>
        <v>43522</v>
      </c>
      <c r="C32" s="125" t="str">
        <f t="shared" si="2"/>
        <v/>
      </c>
      <c r="D32" s="125" t="str">
        <f t="shared" si="3"/>
        <v/>
      </c>
      <c r="E32" s="125" t="str">
        <f t="shared" si="4"/>
        <v/>
      </c>
      <c r="F32" s="125" t="str">
        <f t="shared" si="5"/>
        <v/>
      </c>
      <c r="G32" s="125" t="str">
        <f t="shared" si="6"/>
        <v/>
      </c>
      <c r="H32" s="125" t="str">
        <f t="shared" si="7"/>
        <v/>
      </c>
      <c r="I32" s="125" t="str">
        <f t="shared" si="8"/>
        <v/>
      </c>
      <c r="J32" s="125" t="str">
        <f t="shared" si="9"/>
        <v/>
      </c>
      <c r="K32" s="125" t="str">
        <f t="shared" si="10"/>
        <v/>
      </c>
      <c r="L32" s="125" t="str">
        <f t="shared" si="11"/>
        <v/>
      </c>
      <c r="M32" s="125" t="str">
        <f t="shared" si="12"/>
        <v/>
      </c>
      <c r="N32" s="125" t="str">
        <f t="shared" si="13"/>
        <v/>
      </c>
      <c r="O32" s="125" t="str">
        <f t="shared" si="14"/>
        <v/>
      </c>
      <c r="P32" s="125" t="str">
        <f t="shared" si="15"/>
        <v/>
      </c>
      <c r="Q32" s="125" t="str">
        <f t="shared" si="16"/>
        <v/>
      </c>
      <c r="R32" s="125" t="str">
        <f t="shared" si="17"/>
        <v/>
      </c>
      <c r="S32" s="125" t="str">
        <f t="shared" si="18"/>
        <v/>
      </c>
      <c r="T32" s="125" t="str">
        <f t="shared" si="19"/>
        <v/>
      </c>
      <c r="U32" s="125" t="str">
        <f t="shared" si="20"/>
        <v/>
      </c>
      <c r="V32" s="125" t="str">
        <f t="shared" si="21"/>
        <v/>
      </c>
      <c r="W32" s="125" t="str">
        <f t="shared" si="22"/>
        <v/>
      </c>
      <c r="X32" s="125" t="str">
        <f t="shared" si="23"/>
        <v/>
      </c>
      <c r="Y32" s="125" t="str">
        <f t="shared" si="24"/>
        <v/>
      </c>
      <c r="Z32" s="125" t="str">
        <f t="shared" si="25"/>
        <v/>
      </c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</row>
    <row r="33" spans="1:51" ht="11.25" customHeight="1" x14ac:dyDescent="0.15">
      <c r="A33" s="170">
        <v>27</v>
      </c>
      <c r="B33" s="208">
        <f t="shared" si="26"/>
        <v>43523</v>
      </c>
      <c r="C33" s="125" t="str">
        <f t="shared" si="2"/>
        <v/>
      </c>
      <c r="D33" s="125" t="str">
        <f t="shared" si="3"/>
        <v/>
      </c>
      <c r="E33" s="125" t="str">
        <f t="shared" si="4"/>
        <v/>
      </c>
      <c r="F33" s="125" t="str">
        <f t="shared" si="5"/>
        <v/>
      </c>
      <c r="G33" s="125" t="str">
        <f t="shared" si="6"/>
        <v/>
      </c>
      <c r="H33" s="125" t="str">
        <f t="shared" si="7"/>
        <v/>
      </c>
      <c r="I33" s="125" t="str">
        <f t="shared" si="8"/>
        <v/>
      </c>
      <c r="J33" s="125" t="str">
        <f t="shared" si="9"/>
        <v/>
      </c>
      <c r="K33" s="125" t="str">
        <f t="shared" si="10"/>
        <v/>
      </c>
      <c r="L33" s="125" t="str">
        <f t="shared" si="11"/>
        <v/>
      </c>
      <c r="M33" s="125" t="str">
        <f t="shared" si="12"/>
        <v/>
      </c>
      <c r="N33" s="125" t="str">
        <f t="shared" si="13"/>
        <v/>
      </c>
      <c r="O33" s="125" t="str">
        <f t="shared" si="14"/>
        <v/>
      </c>
      <c r="P33" s="125" t="str">
        <f t="shared" si="15"/>
        <v/>
      </c>
      <c r="Q33" s="125" t="str">
        <f t="shared" si="16"/>
        <v/>
      </c>
      <c r="R33" s="125" t="str">
        <f t="shared" si="17"/>
        <v/>
      </c>
      <c r="S33" s="125" t="str">
        <f t="shared" si="18"/>
        <v/>
      </c>
      <c r="T33" s="125" t="str">
        <f t="shared" si="19"/>
        <v/>
      </c>
      <c r="U33" s="125" t="str">
        <f t="shared" si="20"/>
        <v/>
      </c>
      <c r="V33" s="125" t="str">
        <f t="shared" si="21"/>
        <v/>
      </c>
      <c r="W33" s="125" t="str">
        <f t="shared" si="22"/>
        <v/>
      </c>
      <c r="X33" s="125" t="str">
        <f t="shared" si="23"/>
        <v/>
      </c>
      <c r="Y33" s="125" t="str">
        <f t="shared" si="24"/>
        <v/>
      </c>
      <c r="Z33" s="125" t="str">
        <f t="shared" si="25"/>
        <v/>
      </c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</row>
    <row r="34" spans="1:51" ht="11.25" customHeight="1" x14ac:dyDescent="0.15">
      <c r="A34" s="170">
        <v>28</v>
      </c>
      <c r="B34" s="208">
        <f t="shared" si="26"/>
        <v>43524</v>
      </c>
      <c r="C34" s="125" t="str">
        <f t="shared" si="2"/>
        <v/>
      </c>
      <c r="D34" s="125" t="str">
        <f t="shared" si="3"/>
        <v/>
      </c>
      <c r="E34" s="125" t="str">
        <f t="shared" si="4"/>
        <v/>
      </c>
      <c r="F34" s="125" t="str">
        <f t="shared" si="5"/>
        <v/>
      </c>
      <c r="G34" s="125" t="str">
        <f t="shared" si="6"/>
        <v/>
      </c>
      <c r="H34" s="125" t="str">
        <f t="shared" si="7"/>
        <v/>
      </c>
      <c r="I34" s="125" t="str">
        <f t="shared" si="8"/>
        <v/>
      </c>
      <c r="J34" s="125" t="str">
        <f t="shared" si="9"/>
        <v/>
      </c>
      <c r="K34" s="125" t="str">
        <f t="shared" si="10"/>
        <v/>
      </c>
      <c r="L34" s="125" t="str">
        <f t="shared" si="11"/>
        <v/>
      </c>
      <c r="M34" s="125" t="str">
        <f t="shared" si="12"/>
        <v/>
      </c>
      <c r="N34" s="125" t="str">
        <f t="shared" si="13"/>
        <v/>
      </c>
      <c r="O34" s="125" t="str">
        <f t="shared" si="14"/>
        <v/>
      </c>
      <c r="P34" s="125" t="str">
        <f t="shared" si="15"/>
        <v/>
      </c>
      <c r="Q34" s="125" t="str">
        <f t="shared" si="16"/>
        <v/>
      </c>
      <c r="R34" s="125" t="str">
        <f t="shared" si="17"/>
        <v/>
      </c>
      <c r="S34" s="125" t="str">
        <f t="shared" si="18"/>
        <v/>
      </c>
      <c r="T34" s="125" t="str">
        <f t="shared" si="19"/>
        <v/>
      </c>
      <c r="U34" s="125" t="str">
        <f t="shared" si="20"/>
        <v/>
      </c>
      <c r="V34" s="125" t="str">
        <f t="shared" si="21"/>
        <v/>
      </c>
      <c r="W34" s="125" t="str">
        <f t="shared" si="22"/>
        <v/>
      </c>
      <c r="X34" s="125" t="str">
        <f t="shared" si="23"/>
        <v/>
      </c>
      <c r="Y34" s="125" t="str">
        <f t="shared" si="24"/>
        <v/>
      </c>
      <c r="Z34" s="125" t="str">
        <f t="shared" si="25"/>
        <v/>
      </c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</row>
    <row r="35" spans="1:51" ht="11.25" customHeight="1" x14ac:dyDescent="0.15">
      <c r="A35" s="170">
        <v>29</v>
      </c>
      <c r="B35" s="208">
        <f t="shared" si="26"/>
        <v>43525</v>
      </c>
      <c r="C35" s="125" t="str">
        <f t="shared" si="2"/>
        <v/>
      </c>
      <c r="D35" s="125" t="str">
        <f t="shared" si="3"/>
        <v/>
      </c>
      <c r="E35" s="125" t="str">
        <f t="shared" si="4"/>
        <v/>
      </c>
      <c r="F35" s="125" t="str">
        <f t="shared" si="5"/>
        <v/>
      </c>
      <c r="G35" s="125" t="str">
        <f t="shared" si="6"/>
        <v/>
      </c>
      <c r="H35" s="125" t="str">
        <f t="shared" si="7"/>
        <v/>
      </c>
      <c r="I35" s="125" t="str">
        <f t="shared" si="8"/>
        <v/>
      </c>
      <c r="J35" s="125" t="str">
        <f t="shared" si="9"/>
        <v/>
      </c>
      <c r="K35" s="125" t="str">
        <f t="shared" si="10"/>
        <v/>
      </c>
      <c r="L35" s="125" t="str">
        <f t="shared" si="11"/>
        <v/>
      </c>
      <c r="M35" s="125" t="str">
        <f t="shared" si="12"/>
        <v/>
      </c>
      <c r="N35" s="125" t="str">
        <f t="shared" si="13"/>
        <v/>
      </c>
      <c r="O35" s="125" t="str">
        <f t="shared" si="14"/>
        <v/>
      </c>
      <c r="P35" s="125" t="str">
        <f t="shared" si="15"/>
        <v/>
      </c>
      <c r="Q35" s="125" t="str">
        <f t="shared" si="16"/>
        <v/>
      </c>
      <c r="R35" s="125" t="str">
        <f t="shared" si="17"/>
        <v/>
      </c>
      <c r="S35" s="125" t="str">
        <f t="shared" si="18"/>
        <v/>
      </c>
      <c r="T35" s="125" t="str">
        <f t="shared" si="19"/>
        <v/>
      </c>
      <c r="U35" s="125" t="str">
        <f t="shared" si="20"/>
        <v/>
      </c>
      <c r="V35" s="125" t="str">
        <f t="shared" si="21"/>
        <v/>
      </c>
      <c r="W35" s="125" t="str">
        <f t="shared" si="22"/>
        <v/>
      </c>
      <c r="X35" s="125" t="str">
        <f t="shared" si="23"/>
        <v/>
      </c>
      <c r="Y35" s="125" t="str">
        <f t="shared" si="24"/>
        <v/>
      </c>
      <c r="Z35" s="125" t="str">
        <f t="shared" si="25"/>
        <v/>
      </c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</row>
    <row r="36" spans="1:51" ht="11.25" customHeight="1" x14ac:dyDescent="0.15">
      <c r="A36" s="170">
        <v>30</v>
      </c>
      <c r="B36" s="208">
        <f t="shared" si="26"/>
        <v>43526</v>
      </c>
      <c r="C36" s="125" t="str">
        <f t="shared" si="2"/>
        <v/>
      </c>
      <c r="D36" s="125" t="str">
        <f t="shared" si="3"/>
        <v/>
      </c>
      <c r="E36" s="125" t="str">
        <f t="shared" si="4"/>
        <v/>
      </c>
      <c r="F36" s="125" t="str">
        <f t="shared" si="5"/>
        <v/>
      </c>
      <c r="G36" s="125" t="str">
        <f t="shared" si="6"/>
        <v/>
      </c>
      <c r="H36" s="125" t="str">
        <f t="shared" si="7"/>
        <v/>
      </c>
      <c r="I36" s="125" t="str">
        <f t="shared" si="8"/>
        <v/>
      </c>
      <c r="J36" s="125" t="str">
        <f t="shared" si="9"/>
        <v/>
      </c>
      <c r="K36" s="125" t="str">
        <f t="shared" si="10"/>
        <v/>
      </c>
      <c r="L36" s="125" t="str">
        <f t="shared" si="11"/>
        <v/>
      </c>
      <c r="M36" s="125" t="str">
        <f t="shared" si="12"/>
        <v/>
      </c>
      <c r="N36" s="125" t="str">
        <f t="shared" si="13"/>
        <v/>
      </c>
      <c r="O36" s="125" t="str">
        <f t="shared" si="14"/>
        <v/>
      </c>
      <c r="P36" s="125" t="str">
        <f t="shared" si="15"/>
        <v/>
      </c>
      <c r="Q36" s="125" t="str">
        <f t="shared" si="16"/>
        <v/>
      </c>
      <c r="R36" s="125" t="str">
        <f t="shared" si="17"/>
        <v/>
      </c>
      <c r="S36" s="125" t="str">
        <f t="shared" si="18"/>
        <v/>
      </c>
      <c r="T36" s="125" t="str">
        <f t="shared" si="19"/>
        <v/>
      </c>
      <c r="U36" s="125" t="str">
        <f t="shared" si="20"/>
        <v/>
      </c>
      <c r="V36" s="125" t="str">
        <f t="shared" si="21"/>
        <v/>
      </c>
      <c r="W36" s="125" t="str">
        <f t="shared" si="22"/>
        <v/>
      </c>
      <c r="X36" s="125" t="str">
        <f t="shared" si="23"/>
        <v/>
      </c>
      <c r="Y36" s="125" t="str">
        <f t="shared" si="24"/>
        <v/>
      </c>
      <c r="Z36" s="125" t="str">
        <f t="shared" si="25"/>
        <v/>
      </c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</row>
    <row r="37" spans="1:51" ht="11.25" customHeight="1" thickBot="1" x14ac:dyDescent="0.2">
      <c r="A37" s="171">
        <v>31</v>
      </c>
      <c r="B37" s="208">
        <f t="shared" si="26"/>
        <v>43527</v>
      </c>
      <c r="C37" s="134" t="str">
        <f t="shared" si="2"/>
        <v/>
      </c>
      <c r="D37" s="134" t="str">
        <f t="shared" si="3"/>
        <v/>
      </c>
      <c r="E37" s="134" t="str">
        <f t="shared" si="4"/>
        <v/>
      </c>
      <c r="F37" s="134" t="str">
        <f t="shared" si="5"/>
        <v/>
      </c>
      <c r="G37" s="134" t="str">
        <f t="shared" si="6"/>
        <v/>
      </c>
      <c r="H37" s="134" t="str">
        <f t="shared" si="7"/>
        <v/>
      </c>
      <c r="I37" s="134" t="str">
        <f t="shared" si="8"/>
        <v/>
      </c>
      <c r="J37" s="134" t="str">
        <f t="shared" si="9"/>
        <v/>
      </c>
      <c r="K37" s="134" t="str">
        <f t="shared" si="10"/>
        <v/>
      </c>
      <c r="L37" s="134" t="str">
        <f t="shared" si="11"/>
        <v/>
      </c>
      <c r="M37" s="134" t="str">
        <f t="shared" si="12"/>
        <v/>
      </c>
      <c r="N37" s="134" t="str">
        <f t="shared" si="13"/>
        <v/>
      </c>
      <c r="O37" s="134" t="str">
        <f t="shared" si="14"/>
        <v/>
      </c>
      <c r="P37" s="134" t="str">
        <f t="shared" si="15"/>
        <v/>
      </c>
      <c r="Q37" s="134" t="str">
        <f t="shared" si="16"/>
        <v/>
      </c>
      <c r="R37" s="134" t="str">
        <f t="shared" si="17"/>
        <v/>
      </c>
      <c r="S37" s="134" t="str">
        <f t="shared" si="18"/>
        <v/>
      </c>
      <c r="T37" s="134" t="str">
        <f t="shared" si="19"/>
        <v/>
      </c>
      <c r="U37" s="134" t="str">
        <f t="shared" si="20"/>
        <v/>
      </c>
      <c r="V37" s="134" t="str">
        <f t="shared" si="21"/>
        <v/>
      </c>
      <c r="W37" s="134" t="str">
        <f t="shared" si="22"/>
        <v/>
      </c>
      <c r="X37" s="134" t="str">
        <f t="shared" si="23"/>
        <v/>
      </c>
      <c r="Y37" s="134" t="str">
        <f t="shared" si="24"/>
        <v/>
      </c>
      <c r="Z37" s="134" t="str">
        <f t="shared" si="25"/>
        <v/>
      </c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</row>
    <row r="38" spans="1:51" ht="11.25" customHeight="1" thickTop="1" x14ac:dyDescent="0.15">
      <c r="A38" s="249" t="s">
        <v>23</v>
      </c>
      <c r="B38" s="250"/>
      <c r="C38" s="158" t="str">
        <f t="shared" si="2"/>
        <v/>
      </c>
      <c r="D38" s="136" t="s">
        <v>99</v>
      </c>
      <c r="E38" s="158" t="str">
        <f t="shared" si="4"/>
        <v/>
      </c>
      <c r="F38" s="158" t="str">
        <f t="shared" si="5"/>
        <v/>
      </c>
      <c r="G38" s="158" t="str">
        <f t="shared" si="6"/>
        <v/>
      </c>
      <c r="H38" s="158" t="str">
        <f t="shared" si="7"/>
        <v/>
      </c>
      <c r="I38" s="158" t="str">
        <f t="shared" si="8"/>
        <v/>
      </c>
      <c r="J38" s="158" t="str">
        <f t="shared" si="9"/>
        <v/>
      </c>
      <c r="K38" s="158" t="str">
        <f t="shared" si="10"/>
        <v/>
      </c>
      <c r="L38" s="158" t="str">
        <f t="shared" si="11"/>
        <v/>
      </c>
      <c r="M38" s="158" t="str">
        <f t="shared" si="12"/>
        <v/>
      </c>
      <c r="N38" s="158" t="str">
        <f t="shared" si="13"/>
        <v/>
      </c>
      <c r="O38" s="158" t="str">
        <f t="shared" si="14"/>
        <v/>
      </c>
      <c r="P38" s="158" t="str">
        <f t="shared" si="15"/>
        <v/>
      </c>
      <c r="Q38" s="158" t="str">
        <f t="shared" si="16"/>
        <v/>
      </c>
      <c r="R38" s="158" t="str">
        <f t="shared" si="17"/>
        <v/>
      </c>
      <c r="S38" s="158" t="str">
        <f t="shared" si="18"/>
        <v/>
      </c>
      <c r="T38" s="158" t="str">
        <f t="shared" si="19"/>
        <v/>
      </c>
      <c r="U38" s="158" t="str">
        <f t="shared" si="20"/>
        <v/>
      </c>
      <c r="V38" s="158" t="str">
        <f t="shared" si="21"/>
        <v/>
      </c>
      <c r="W38" s="158" t="str">
        <f t="shared" si="22"/>
        <v/>
      </c>
      <c r="X38" s="158" t="str">
        <f t="shared" si="23"/>
        <v/>
      </c>
      <c r="Y38" s="158" t="str">
        <f t="shared" si="24"/>
        <v/>
      </c>
      <c r="Z38" s="158" t="str">
        <f t="shared" si="25"/>
        <v/>
      </c>
      <c r="AB38" s="201" t="str">
        <f t="shared" ref="AB38:AD38" si="27">IF(COUNT(AB7:AB37)=0,"",SUM(AB7:AB37))</f>
        <v/>
      </c>
      <c r="AC38" s="200" t="s">
        <v>99</v>
      </c>
      <c r="AD38" s="201" t="str">
        <f t="shared" si="27"/>
        <v/>
      </c>
      <c r="AE38" s="201" t="str">
        <f t="shared" ref="AE38:AY38" si="28">IF(COUNT(AE7:AE37)=0,"",SUM(AE7:AE37))</f>
        <v/>
      </c>
      <c r="AF38" s="201" t="str">
        <f t="shared" si="28"/>
        <v/>
      </c>
      <c r="AG38" s="201" t="str">
        <f t="shared" si="28"/>
        <v/>
      </c>
      <c r="AH38" s="201" t="str">
        <f t="shared" si="28"/>
        <v/>
      </c>
      <c r="AI38" s="201" t="str">
        <f t="shared" si="28"/>
        <v/>
      </c>
      <c r="AJ38" s="201" t="str">
        <f t="shared" si="28"/>
        <v/>
      </c>
      <c r="AK38" s="201" t="str">
        <f t="shared" si="28"/>
        <v/>
      </c>
      <c r="AL38" s="201" t="str">
        <f t="shared" si="28"/>
        <v/>
      </c>
      <c r="AM38" s="201" t="str">
        <f t="shared" si="28"/>
        <v/>
      </c>
      <c r="AN38" s="201" t="str">
        <f t="shared" si="28"/>
        <v/>
      </c>
      <c r="AO38" s="201" t="str">
        <f t="shared" si="28"/>
        <v/>
      </c>
      <c r="AP38" s="201" t="str">
        <f t="shared" si="28"/>
        <v/>
      </c>
      <c r="AQ38" s="201" t="str">
        <f t="shared" si="28"/>
        <v/>
      </c>
      <c r="AR38" s="201" t="str">
        <f t="shared" si="28"/>
        <v/>
      </c>
      <c r="AS38" s="201" t="str">
        <f t="shared" si="28"/>
        <v/>
      </c>
      <c r="AT38" s="201" t="str">
        <f t="shared" si="28"/>
        <v/>
      </c>
      <c r="AU38" s="201" t="str">
        <f t="shared" si="28"/>
        <v/>
      </c>
      <c r="AV38" s="201" t="str">
        <f t="shared" si="28"/>
        <v/>
      </c>
      <c r="AW38" s="201" t="str">
        <f t="shared" si="28"/>
        <v/>
      </c>
      <c r="AX38" s="201" t="str">
        <f t="shared" si="28"/>
        <v/>
      </c>
      <c r="AY38" s="201" t="str">
        <f t="shared" si="28"/>
        <v/>
      </c>
    </row>
    <row r="39" spans="1:51" ht="11.25" customHeight="1" x14ac:dyDescent="0.15">
      <c r="A39" s="253" t="s">
        <v>24</v>
      </c>
      <c r="B39" s="257"/>
      <c r="C39" s="125" t="str">
        <f t="shared" ref="C39:C42" si="29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25" t="str">
        <f t="shared" ref="D39:D41" si="30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25" t="str">
        <f t="shared" ref="E39:E42" si="31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125" t="str">
        <f t="shared" ref="F39:F42" si="32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125" t="str">
        <f t="shared" ref="G39:G42" si="33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125" t="str">
        <f t="shared" ref="H39:H42" si="34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125" t="str">
        <f t="shared" ref="I39:I42" si="35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125" t="str">
        <f t="shared" ref="J39:J42" si="36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125" t="str">
        <f t="shared" ref="K39:K42" si="37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125" t="str">
        <f t="shared" ref="L39:L42" si="38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125" t="str">
        <f t="shared" ref="M39:M42" si="39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125" t="str">
        <f t="shared" ref="N39:N42" si="40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125" t="str">
        <f t="shared" ref="O39:O42" si="41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125" t="str">
        <f t="shared" ref="P39:P42" si="42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125" t="str">
        <f t="shared" ref="Q39:Q42" si="43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125" t="str">
        <f t="shared" ref="R39:R42" si="44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125" t="str">
        <f t="shared" ref="S39:S42" si="45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125" t="str">
        <f t="shared" ref="T39:T42" si="46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125" t="str">
        <f t="shared" ref="U39:U42" si="47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125" t="str">
        <f t="shared" ref="V39:V42" si="48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125" t="str">
        <f t="shared" ref="W39:W42" si="49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125" t="str">
        <f t="shared" ref="X39:X42" si="50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125" t="str">
        <f t="shared" ref="Y39:Y42" si="51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125" t="str">
        <f t="shared" ref="Z39:Z42" si="52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201" t="str">
        <f t="shared" ref="AB39:AD39" si="53">IF(COUNT(AB7:AB37)=0,"",AVERAGE(AB7:AB37))</f>
        <v/>
      </c>
      <c r="AC39" s="201" t="str">
        <f>IF(COUNT(AC7:AC37)=0,"",AVERAGE(AC7:AC37))</f>
        <v/>
      </c>
      <c r="AD39" s="201" t="str">
        <f t="shared" si="53"/>
        <v/>
      </c>
      <c r="AE39" s="201" t="str">
        <f t="shared" ref="AE39:AY39" si="54">IF(COUNT(AE7:AE37)=0,"",AVERAGE(AE7:AE37))</f>
        <v/>
      </c>
      <c r="AF39" s="201" t="str">
        <f t="shared" si="54"/>
        <v/>
      </c>
      <c r="AG39" s="201" t="str">
        <f t="shared" si="54"/>
        <v/>
      </c>
      <c r="AH39" s="201" t="str">
        <f t="shared" si="54"/>
        <v/>
      </c>
      <c r="AI39" s="201" t="str">
        <f t="shared" si="54"/>
        <v/>
      </c>
      <c r="AJ39" s="201" t="str">
        <f t="shared" si="54"/>
        <v/>
      </c>
      <c r="AK39" s="201" t="str">
        <f t="shared" si="54"/>
        <v/>
      </c>
      <c r="AL39" s="201" t="str">
        <f t="shared" si="54"/>
        <v/>
      </c>
      <c r="AM39" s="201" t="str">
        <f t="shared" si="54"/>
        <v/>
      </c>
      <c r="AN39" s="201" t="str">
        <f t="shared" si="54"/>
        <v/>
      </c>
      <c r="AO39" s="201" t="str">
        <f t="shared" si="54"/>
        <v/>
      </c>
      <c r="AP39" s="201" t="str">
        <f t="shared" si="54"/>
        <v/>
      </c>
      <c r="AQ39" s="201" t="str">
        <f t="shared" si="54"/>
        <v/>
      </c>
      <c r="AR39" s="201" t="str">
        <f t="shared" si="54"/>
        <v/>
      </c>
      <c r="AS39" s="201" t="str">
        <f t="shared" si="54"/>
        <v/>
      </c>
      <c r="AT39" s="201" t="str">
        <f t="shared" si="54"/>
        <v/>
      </c>
      <c r="AU39" s="201" t="str">
        <f t="shared" si="54"/>
        <v/>
      </c>
      <c r="AV39" s="201" t="str">
        <f t="shared" si="54"/>
        <v/>
      </c>
      <c r="AW39" s="201" t="str">
        <f t="shared" si="54"/>
        <v/>
      </c>
      <c r="AX39" s="201" t="str">
        <f t="shared" si="54"/>
        <v/>
      </c>
      <c r="AY39" s="201" t="str">
        <f t="shared" si="54"/>
        <v/>
      </c>
    </row>
    <row r="40" spans="1:51" ht="11.25" customHeight="1" x14ac:dyDescent="0.15">
      <c r="A40" s="253" t="s">
        <v>25</v>
      </c>
      <c r="B40" s="257"/>
      <c r="C40" s="125" t="str">
        <f t="shared" si="29"/>
        <v/>
      </c>
      <c r="D40" s="125" t="str">
        <f t="shared" si="30"/>
        <v/>
      </c>
      <c r="E40" s="125" t="str">
        <f t="shared" si="31"/>
        <v/>
      </c>
      <c r="F40" s="125" t="str">
        <f t="shared" si="32"/>
        <v/>
      </c>
      <c r="G40" s="125" t="str">
        <f t="shared" si="33"/>
        <v/>
      </c>
      <c r="H40" s="125" t="str">
        <f t="shared" si="34"/>
        <v/>
      </c>
      <c r="I40" s="125" t="str">
        <f t="shared" si="35"/>
        <v/>
      </c>
      <c r="J40" s="125" t="str">
        <f t="shared" si="36"/>
        <v/>
      </c>
      <c r="K40" s="125" t="str">
        <f t="shared" si="37"/>
        <v/>
      </c>
      <c r="L40" s="125" t="str">
        <f t="shared" si="38"/>
        <v/>
      </c>
      <c r="M40" s="125" t="str">
        <f t="shared" si="39"/>
        <v/>
      </c>
      <c r="N40" s="125" t="str">
        <f t="shared" si="40"/>
        <v/>
      </c>
      <c r="O40" s="125" t="str">
        <f t="shared" si="41"/>
        <v/>
      </c>
      <c r="P40" s="125" t="str">
        <f t="shared" si="42"/>
        <v/>
      </c>
      <c r="Q40" s="125" t="str">
        <f t="shared" si="43"/>
        <v/>
      </c>
      <c r="R40" s="125" t="str">
        <f t="shared" si="44"/>
        <v/>
      </c>
      <c r="S40" s="125" t="str">
        <f t="shared" si="45"/>
        <v/>
      </c>
      <c r="T40" s="125" t="str">
        <f t="shared" si="46"/>
        <v/>
      </c>
      <c r="U40" s="125" t="str">
        <f t="shared" si="47"/>
        <v/>
      </c>
      <c r="V40" s="125" t="str">
        <f t="shared" si="48"/>
        <v/>
      </c>
      <c r="W40" s="125" t="str">
        <f t="shared" si="49"/>
        <v/>
      </c>
      <c r="X40" s="125" t="str">
        <f t="shared" si="50"/>
        <v/>
      </c>
      <c r="Y40" s="125" t="str">
        <f t="shared" si="51"/>
        <v/>
      </c>
      <c r="Z40" s="125" t="str">
        <f t="shared" si="52"/>
        <v/>
      </c>
      <c r="AB40" s="201" t="str">
        <f t="shared" ref="AB40:AD40" si="55">IF(COUNT(AB7:AB37)=0,"",MAX(AB7:AB37))</f>
        <v/>
      </c>
      <c r="AC40" s="201" t="str">
        <f>IF(COUNT(AC7:AC37)=0,"",MAX(AC7:AC37))</f>
        <v/>
      </c>
      <c r="AD40" s="201" t="str">
        <f t="shared" si="55"/>
        <v/>
      </c>
      <c r="AE40" s="201" t="str">
        <f t="shared" ref="AE40:AY40" si="56">IF(COUNT(AE7:AE37)=0,"",MAX(AE7:AE37))</f>
        <v/>
      </c>
      <c r="AF40" s="201" t="str">
        <f t="shared" si="56"/>
        <v/>
      </c>
      <c r="AG40" s="201" t="str">
        <f t="shared" si="56"/>
        <v/>
      </c>
      <c r="AH40" s="201" t="str">
        <f t="shared" si="56"/>
        <v/>
      </c>
      <c r="AI40" s="201" t="str">
        <f t="shared" si="56"/>
        <v/>
      </c>
      <c r="AJ40" s="201" t="str">
        <f t="shared" si="56"/>
        <v/>
      </c>
      <c r="AK40" s="201" t="str">
        <f t="shared" si="56"/>
        <v/>
      </c>
      <c r="AL40" s="201" t="str">
        <f t="shared" si="56"/>
        <v/>
      </c>
      <c r="AM40" s="201" t="str">
        <f t="shared" si="56"/>
        <v/>
      </c>
      <c r="AN40" s="201" t="str">
        <f t="shared" si="56"/>
        <v/>
      </c>
      <c r="AO40" s="201" t="str">
        <f t="shared" si="56"/>
        <v/>
      </c>
      <c r="AP40" s="201" t="str">
        <f t="shared" si="56"/>
        <v/>
      </c>
      <c r="AQ40" s="201" t="str">
        <f t="shared" si="56"/>
        <v/>
      </c>
      <c r="AR40" s="201" t="str">
        <f t="shared" si="56"/>
        <v/>
      </c>
      <c r="AS40" s="201" t="str">
        <f t="shared" si="56"/>
        <v/>
      </c>
      <c r="AT40" s="201" t="str">
        <f t="shared" si="56"/>
        <v/>
      </c>
      <c r="AU40" s="201" t="str">
        <f t="shared" si="56"/>
        <v/>
      </c>
      <c r="AV40" s="201" t="str">
        <f t="shared" si="56"/>
        <v/>
      </c>
      <c r="AW40" s="201" t="str">
        <f t="shared" si="56"/>
        <v/>
      </c>
      <c r="AX40" s="201" t="str">
        <f t="shared" si="56"/>
        <v/>
      </c>
      <c r="AY40" s="201" t="str">
        <f t="shared" si="56"/>
        <v/>
      </c>
    </row>
    <row r="41" spans="1:51" ht="11.25" customHeight="1" x14ac:dyDescent="0.15">
      <c r="A41" s="253" t="s">
        <v>26</v>
      </c>
      <c r="B41" s="257"/>
      <c r="C41" s="125" t="str">
        <f t="shared" si="29"/>
        <v/>
      </c>
      <c r="D41" s="125" t="str">
        <f t="shared" si="30"/>
        <v/>
      </c>
      <c r="E41" s="125" t="str">
        <f t="shared" si="31"/>
        <v/>
      </c>
      <c r="F41" s="125" t="str">
        <f t="shared" si="32"/>
        <v/>
      </c>
      <c r="G41" s="125" t="str">
        <f t="shared" si="33"/>
        <v/>
      </c>
      <c r="H41" s="125" t="str">
        <f t="shared" si="34"/>
        <v/>
      </c>
      <c r="I41" s="125" t="str">
        <f t="shared" si="35"/>
        <v/>
      </c>
      <c r="J41" s="125" t="str">
        <f t="shared" si="36"/>
        <v/>
      </c>
      <c r="K41" s="125" t="str">
        <f t="shared" si="37"/>
        <v/>
      </c>
      <c r="L41" s="125" t="str">
        <f t="shared" si="38"/>
        <v/>
      </c>
      <c r="M41" s="125" t="str">
        <f t="shared" si="39"/>
        <v/>
      </c>
      <c r="N41" s="125" t="str">
        <f t="shared" si="40"/>
        <v/>
      </c>
      <c r="O41" s="125" t="str">
        <f t="shared" si="41"/>
        <v/>
      </c>
      <c r="P41" s="125" t="str">
        <f t="shared" si="42"/>
        <v/>
      </c>
      <c r="Q41" s="125" t="str">
        <f t="shared" si="43"/>
        <v/>
      </c>
      <c r="R41" s="125" t="str">
        <f t="shared" si="44"/>
        <v/>
      </c>
      <c r="S41" s="125" t="str">
        <f t="shared" si="45"/>
        <v/>
      </c>
      <c r="T41" s="125" t="str">
        <f t="shared" si="46"/>
        <v/>
      </c>
      <c r="U41" s="125" t="str">
        <f t="shared" si="47"/>
        <v/>
      </c>
      <c r="V41" s="125" t="str">
        <f t="shared" si="48"/>
        <v/>
      </c>
      <c r="W41" s="125" t="str">
        <f t="shared" si="49"/>
        <v/>
      </c>
      <c r="X41" s="125" t="str">
        <f t="shared" si="50"/>
        <v/>
      </c>
      <c r="Y41" s="125" t="str">
        <f t="shared" si="51"/>
        <v/>
      </c>
      <c r="Z41" s="125" t="str">
        <f t="shared" si="52"/>
        <v/>
      </c>
      <c r="AB41" s="201" t="str">
        <f t="shared" ref="AB41:AD41" si="57">IF(COUNT(AB7:AB37)=0,"",MIN(AB7:AB37))</f>
        <v/>
      </c>
      <c r="AC41" s="201" t="str">
        <f>IF(COUNT(AC7:AC37)=0,"",MIN(AC7:AC37))</f>
        <v/>
      </c>
      <c r="AD41" s="201" t="str">
        <f t="shared" si="57"/>
        <v/>
      </c>
      <c r="AE41" s="201" t="str">
        <f t="shared" ref="AE41:AY41" si="58">IF(COUNT(AE7:AE37)=0,"",MIN(AE7:AE37))</f>
        <v/>
      </c>
      <c r="AF41" s="201" t="str">
        <f t="shared" si="58"/>
        <v/>
      </c>
      <c r="AG41" s="201" t="str">
        <f t="shared" si="58"/>
        <v/>
      </c>
      <c r="AH41" s="201" t="str">
        <f t="shared" si="58"/>
        <v/>
      </c>
      <c r="AI41" s="201" t="str">
        <f t="shared" si="58"/>
        <v/>
      </c>
      <c r="AJ41" s="201" t="str">
        <f t="shared" si="58"/>
        <v/>
      </c>
      <c r="AK41" s="201" t="str">
        <f t="shared" si="58"/>
        <v/>
      </c>
      <c r="AL41" s="201" t="str">
        <f t="shared" si="58"/>
        <v/>
      </c>
      <c r="AM41" s="201" t="str">
        <f t="shared" si="58"/>
        <v/>
      </c>
      <c r="AN41" s="201" t="str">
        <f t="shared" si="58"/>
        <v/>
      </c>
      <c r="AO41" s="201" t="str">
        <f t="shared" si="58"/>
        <v/>
      </c>
      <c r="AP41" s="201" t="str">
        <f t="shared" si="58"/>
        <v/>
      </c>
      <c r="AQ41" s="201" t="str">
        <f t="shared" si="58"/>
        <v/>
      </c>
      <c r="AR41" s="201" t="str">
        <f t="shared" si="58"/>
        <v/>
      </c>
      <c r="AS41" s="201" t="str">
        <f t="shared" si="58"/>
        <v/>
      </c>
      <c r="AT41" s="201" t="str">
        <f t="shared" si="58"/>
        <v/>
      </c>
      <c r="AU41" s="201" t="str">
        <f t="shared" si="58"/>
        <v/>
      </c>
      <c r="AV41" s="201" t="str">
        <f t="shared" si="58"/>
        <v/>
      </c>
      <c r="AW41" s="201" t="str">
        <f t="shared" si="58"/>
        <v/>
      </c>
      <c r="AX41" s="201" t="str">
        <f t="shared" si="58"/>
        <v/>
      </c>
      <c r="AY41" s="201" t="str">
        <f t="shared" si="58"/>
        <v/>
      </c>
    </row>
    <row r="42" spans="1:51" ht="11.25" customHeight="1" x14ac:dyDescent="0.15">
      <c r="A42" s="253" t="s">
        <v>27</v>
      </c>
      <c r="B42" s="257"/>
      <c r="C42" s="125" t="str">
        <f t="shared" si="29"/>
        <v/>
      </c>
      <c r="D42" s="136" t="s">
        <v>99</v>
      </c>
      <c r="E42" s="125" t="str">
        <f t="shared" si="31"/>
        <v/>
      </c>
      <c r="F42" s="125" t="str">
        <f t="shared" si="32"/>
        <v/>
      </c>
      <c r="G42" s="125" t="str">
        <f t="shared" si="33"/>
        <v/>
      </c>
      <c r="H42" s="125" t="str">
        <f t="shared" si="34"/>
        <v/>
      </c>
      <c r="I42" s="125" t="str">
        <f t="shared" si="35"/>
        <v/>
      </c>
      <c r="J42" s="125" t="str">
        <f t="shared" si="36"/>
        <v/>
      </c>
      <c r="K42" s="125" t="str">
        <f t="shared" si="37"/>
        <v/>
      </c>
      <c r="L42" s="125" t="str">
        <f t="shared" si="38"/>
        <v/>
      </c>
      <c r="M42" s="125" t="str">
        <f t="shared" si="39"/>
        <v/>
      </c>
      <c r="N42" s="125" t="str">
        <f t="shared" si="40"/>
        <v/>
      </c>
      <c r="O42" s="125" t="str">
        <f t="shared" si="41"/>
        <v/>
      </c>
      <c r="P42" s="125" t="str">
        <f t="shared" si="42"/>
        <v/>
      </c>
      <c r="Q42" s="125" t="str">
        <f t="shared" si="43"/>
        <v/>
      </c>
      <c r="R42" s="125" t="str">
        <f t="shared" si="44"/>
        <v/>
      </c>
      <c r="S42" s="125" t="str">
        <f t="shared" si="45"/>
        <v/>
      </c>
      <c r="T42" s="125" t="str">
        <f t="shared" si="46"/>
        <v/>
      </c>
      <c r="U42" s="125" t="str">
        <f t="shared" si="47"/>
        <v/>
      </c>
      <c r="V42" s="125" t="str">
        <f t="shared" si="48"/>
        <v/>
      </c>
      <c r="W42" s="125" t="str">
        <f t="shared" si="49"/>
        <v/>
      </c>
      <c r="X42" s="125" t="str">
        <f t="shared" si="50"/>
        <v/>
      </c>
      <c r="Y42" s="125" t="str">
        <f t="shared" si="51"/>
        <v/>
      </c>
      <c r="Z42" s="125" t="str">
        <f t="shared" si="52"/>
        <v/>
      </c>
      <c r="AB42" s="125"/>
      <c r="AC42" s="136" t="s">
        <v>99</v>
      </c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</row>
  </sheetData>
  <mergeCells count="17">
    <mergeCell ref="A38:B38"/>
    <mergeCell ref="A39:B39"/>
    <mergeCell ref="A40:B40"/>
    <mergeCell ref="A41:B41"/>
    <mergeCell ref="A42:B42"/>
    <mergeCell ref="A6:B6"/>
    <mergeCell ref="AB2:AH2"/>
    <mergeCell ref="AI2:AI3"/>
    <mergeCell ref="AJ2:AQ2"/>
    <mergeCell ref="AR2:AY2"/>
    <mergeCell ref="A5:B5"/>
    <mergeCell ref="C2:I2"/>
    <mergeCell ref="K2:R2"/>
    <mergeCell ref="S2:Z2"/>
    <mergeCell ref="J2:J3"/>
    <mergeCell ref="A2:A3"/>
    <mergeCell ref="B2:B3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2"/>
  <sheetViews>
    <sheetView view="pageBreakPreview" zoomScaleNormal="100" zoomScaleSheetLayoutView="100" workbookViewId="0">
      <selection activeCell="L1" sqref="L1"/>
    </sheetView>
  </sheetViews>
  <sheetFormatPr defaultRowHeight="10.5" x14ac:dyDescent="0.15"/>
  <cols>
    <col min="1" max="2" width="3.375" style="94" customWidth="1"/>
    <col min="3" max="10" width="6.625" style="94" customWidth="1"/>
    <col min="11" max="11" width="82" style="94" customWidth="1"/>
    <col min="12" max="20" width="4.625" style="94" customWidth="1"/>
    <col min="21" max="16384" width="9" style="94"/>
  </cols>
  <sheetData>
    <row r="1" spans="1:55" s="92" customFormat="1" ht="23.25" customHeight="1" x14ac:dyDescent="0.15">
      <c r="A1" s="146" t="str">
        <f>"施設管理月報2　"&amp;N1&amp;"年"&amp;P1&amp;"月分"</f>
        <v>施設管理月報2　2019年2月分</v>
      </c>
      <c r="C1" s="147"/>
      <c r="D1" s="147"/>
      <c r="E1" s="147"/>
      <c r="F1" s="147"/>
      <c r="G1" s="147"/>
      <c r="H1" s="147"/>
      <c r="I1" s="147"/>
      <c r="J1" s="149"/>
      <c r="K1" s="149"/>
      <c r="M1" s="198" t="s">
        <v>290</v>
      </c>
      <c r="N1" s="196">
        <v>2019</v>
      </c>
      <c r="O1" s="112" t="s">
        <v>289</v>
      </c>
      <c r="P1" s="197">
        <v>2</v>
      </c>
    </row>
    <row r="2" spans="1:55" s="92" customFormat="1" ht="12" customHeight="1" x14ac:dyDescent="0.15">
      <c r="A2" s="270" t="s">
        <v>21</v>
      </c>
      <c r="B2" s="270" t="s">
        <v>22</v>
      </c>
      <c r="C2" s="253" t="s">
        <v>268</v>
      </c>
      <c r="D2" s="256"/>
      <c r="E2" s="256"/>
      <c r="F2" s="256"/>
      <c r="G2" s="256"/>
      <c r="H2" s="256"/>
      <c r="I2" s="256"/>
      <c r="J2" s="257"/>
      <c r="M2" s="253" t="s">
        <v>268</v>
      </c>
      <c r="N2" s="256"/>
      <c r="O2" s="256"/>
      <c r="P2" s="256"/>
      <c r="Q2" s="256"/>
      <c r="R2" s="256"/>
      <c r="S2" s="256"/>
      <c r="T2" s="257"/>
    </row>
    <row r="3" spans="1:55" s="151" customFormat="1" ht="48" customHeight="1" x14ac:dyDescent="0.15">
      <c r="A3" s="271"/>
      <c r="B3" s="271"/>
      <c r="C3" s="179" t="str">
        <f>IF(M3="","",M3)</f>
        <v/>
      </c>
      <c r="D3" s="199" t="str">
        <f t="shared" ref="D3:J3" si="0">IF(N3="","",N3)</f>
        <v/>
      </c>
      <c r="E3" s="199" t="str">
        <f t="shared" si="0"/>
        <v/>
      </c>
      <c r="F3" s="199" t="str">
        <f t="shared" si="0"/>
        <v/>
      </c>
      <c r="G3" s="199" t="str">
        <f t="shared" si="0"/>
        <v/>
      </c>
      <c r="H3" s="199" t="str">
        <f t="shared" si="0"/>
        <v/>
      </c>
      <c r="I3" s="199" t="str">
        <f t="shared" si="0"/>
        <v/>
      </c>
      <c r="J3" s="199" t="str">
        <f t="shared" si="0"/>
        <v/>
      </c>
      <c r="M3" s="179"/>
      <c r="N3" s="179"/>
      <c r="O3" s="179"/>
      <c r="P3" s="179"/>
      <c r="Q3" s="179"/>
      <c r="R3" s="179"/>
      <c r="S3" s="179"/>
      <c r="T3" s="179"/>
    </row>
    <row r="4" spans="1:55" ht="12" customHeight="1" x14ac:dyDescent="0.15">
      <c r="A4" s="140"/>
      <c r="B4" s="140"/>
      <c r="C4" s="152" t="s">
        <v>102</v>
      </c>
      <c r="D4" s="152" t="s">
        <v>102</v>
      </c>
      <c r="E4" s="152" t="s">
        <v>102</v>
      </c>
      <c r="F4" s="152" t="s">
        <v>102</v>
      </c>
      <c r="G4" s="152" t="s">
        <v>102</v>
      </c>
      <c r="H4" s="152" t="s">
        <v>102</v>
      </c>
      <c r="I4" s="152" t="s">
        <v>102</v>
      </c>
      <c r="J4" s="152" t="s">
        <v>102</v>
      </c>
      <c r="M4" s="152" t="s">
        <v>102</v>
      </c>
      <c r="N4" s="152" t="s">
        <v>102</v>
      </c>
      <c r="O4" s="152" t="s">
        <v>102</v>
      </c>
      <c r="P4" s="152" t="s">
        <v>102</v>
      </c>
      <c r="Q4" s="152" t="s">
        <v>102</v>
      </c>
      <c r="R4" s="152" t="s">
        <v>102</v>
      </c>
      <c r="S4" s="152" t="s">
        <v>102</v>
      </c>
      <c r="T4" s="152" t="s">
        <v>102</v>
      </c>
    </row>
    <row r="5" spans="1:55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42"/>
      <c r="L5" s="173"/>
      <c r="M5" s="129"/>
      <c r="N5" s="129"/>
      <c r="O5" s="129"/>
      <c r="P5" s="129"/>
      <c r="Q5" s="129"/>
      <c r="R5" s="129"/>
      <c r="S5" s="129"/>
      <c r="T5" s="129"/>
      <c r="U5" s="142"/>
      <c r="V5" s="88"/>
      <c r="W5" s="88"/>
      <c r="X5" s="88"/>
      <c r="Y5" s="88"/>
      <c r="Z5" s="88"/>
      <c r="AA5" s="88"/>
      <c r="AB5" s="88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</row>
    <row r="6" spans="1:55" ht="11.25" customHeight="1" x14ac:dyDescent="0.15">
      <c r="A6" s="258" t="s">
        <v>284</v>
      </c>
      <c r="B6" s="258"/>
      <c r="C6" s="155">
        <v>0</v>
      </c>
      <c r="D6" s="155">
        <v>0</v>
      </c>
      <c r="E6" s="155">
        <v>0</v>
      </c>
      <c r="F6" s="155">
        <v>0</v>
      </c>
      <c r="G6" s="155">
        <v>0</v>
      </c>
      <c r="H6" s="155">
        <v>0</v>
      </c>
      <c r="I6" s="155">
        <v>0</v>
      </c>
      <c r="J6" s="155">
        <v>0</v>
      </c>
      <c r="K6" s="186"/>
      <c r="L6" s="177"/>
      <c r="M6" s="176"/>
      <c r="N6" s="176"/>
      <c r="O6" s="176"/>
      <c r="P6" s="176"/>
      <c r="Q6" s="176"/>
      <c r="R6" s="176"/>
      <c r="S6" s="176"/>
      <c r="T6" s="176"/>
      <c r="U6" s="186"/>
      <c r="V6" s="187"/>
      <c r="W6" s="187"/>
      <c r="X6" s="187"/>
      <c r="Y6" s="187"/>
      <c r="Z6" s="187"/>
      <c r="AA6" s="187"/>
      <c r="AB6" s="187"/>
      <c r="AC6" s="175"/>
      <c r="AD6" s="175"/>
      <c r="AE6" s="175"/>
      <c r="AF6" s="175"/>
      <c r="AG6" s="175"/>
      <c r="AH6" s="175"/>
      <c r="AI6" s="175"/>
      <c r="AJ6" s="175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</row>
    <row r="7" spans="1:55" ht="11.25" customHeight="1" x14ac:dyDescent="0.15">
      <c r="A7" s="170">
        <v>1</v>
      </c>
      <c r="B7" s="208">
        <f>DATEVALUE(N1&amp;"/"&amp;P1&amp;"/1")</f>
        <v>43497</v>
      </c>
      <c r="C7" s="125" t="str">
        <f>IF(M7="","",TEXT(ROUND(M7,(IF(C$5="",100,C$5)-1)-INT(LOG(ABS(M7)+(M7=0)))),"#,##0"&amp;IF(INT(LOG(ABS(ROUND(M7,(IF(C$5="",100,C$5)-1)-INT(LOG(ABS(M7)+(M7=0)))))+(ROUND(M7,(IF(C$5="",100,C$5)-1)-INT(LOG(ABS(M7)+(M7=0))))=0)))+1&gt;=IF(C$5="",100,C$5),"",IF(C$6&gt;0,".","")&amp;REPT("0",IF(IF(C$5="",100,C$5)-INT(LOG(ABS(ROUND(M7,(IF(C$5="",100,C$5)-1)-INT(LOG(ABS(M7)+(M7=0)))))+(ROUND(M7,(IF(C$5="",100,C$5)-1)-INT(LOG(ABS(M7)+(M7=0))))=0)))-1&gt;C$6,C$6,IF(C$5="",100,C$5)-INT(LOG(ABS(ROUND(M7,(IF(C$5="",100,C$5)-1)-INT(LOG(ABS(M7)+(M7=0)))))+(ROUND(M7,(IF(C$5="",100,C$5)-1)-INT(LOG(ABS(M7)+(M7=0))))=0)))-1)))))</f>
        <v/>
      </c>
      <c r="D7" s="125" t="str">
        <f t="shared" ref="D7:J7" si="1">IF(N7="","",TEXT(ROUND(N7,(IF(D$5="",100,D$5)-1)-INT(LOG(ABS(N7)+(N7=0)))),"#,##0"&amp;IF(INT(LOG(ABS(ROUND(N7,(IF(D$5="",100,D$5)-1)-INT(LOG(ABS(N7)+(N7=0)))))+(ROUND(N7,(IF(D$5="",100,D$5)-1)-INT(LOG(ABS(N7)+(N7=0))))=0)))+1&gt;=IF(D$5="",100,D$5),"",IF(D$6&gt;0,".","")&amp;REPT("0",IF(IF(D$5="",100,D$5)-INT(LOG(ABS(ROUND(N7,(IF(D$5="",100,D$5)-1)-INT(LOG(ABS(N7)+(N7=0)))))+(ROUND(N7,(IF(D$5="",100,D$5)-1)-INT(LOG(ABS(N7)+(N7=0))))=0)))-1&gt;D$6,D$6,IF(D$5="",100,D$5)-INT(LOG(ABS(ROUND(N7,(IF(D$5="",100,D$5)-1)-INT(LOG(ABS(N7)+(N7=0)))))+(ROUND(N7,(IF(D$5="",100,D$5)-1)-INT(LOG(ABS(N7)+(N7=0))))=0)))-1)))))</f>
        <v/>
      </c>
      <c r="E7" s="125" t="str">
        <f t="shared" si="1"/>
        <v/>
      </c>
      <c r="F7" s="125" t="str">
        <f t="shared" si="1"/>
        <v/>
      </c>
      <c r="G7" s="125" t="str">
        <f t="shared" si="1"/>
        <v/>
      </c>
      <c r="H7" s="125" t="str">
        <f t="shared" si="1"/>
        <v/>
      </c>
      <c r="I7" s="125" t="str">
        <f t="shared" si="1"/>
        <v/>
      </c>
      <c r="J7" s="125" t="str">
        <f t="shared" si="1"/>
        <v/>
      </c>
      <c r="M7" s="125"/>
      <c r="N7" s="125"/>
      <c r="O7" s="125"/>
      <c r="P7" s="125"/>
      <c r="Q7" s="125"/>
      <c r="R7" s="125"/>
      <c r="S7" s="125"/>
      <c r="T7" s="125"/>
    </row>
    <row r="8" spans="1:55" ht="11.25" customHeight="1" x14ac:dyDescent="0.15">
      <c r="A8" s="170">
        <v>2</v>
      </c>
      <c r="B8" s="208">
        <f>B7+1</f>
        <v>43498</v>
      </c>
      <c r="C8" s="125" t="str">
        <f t="shared" ref="C8:C42" si="2">IF(M8="","",TEXT(ROUND(M8,(IF(C$5="",100,C$5)-1)-INT(LOG(ABS(M8)+(M8=0)))),"#,##0"&amp;IF(INT(LOG(ABS(ROUND(M8,(IF(C$5="",100,C$5)-1)-INT(LOG(ABS(M8)+(M8=0)))))+(ROUND(M8,(IF(C$5="",100,C$5)-1)-INT(LOG(ABS(M8)+(M8=0))))=0)))+1&gt;=IF(C$5="",100,C$5),"",IF(C$6&gt;0,".","")&amp;REPT("0",IF(IF(C$5="",100,C$5)-INT(LOG(ABS(ROUND(M8,(IF(C$5="",100,C$5)-1)-INT(LOG(ABS(M8)+(M8=0)))))+(ROUND(M8,(IF(C$5="",100,C$5)-1)-INT(LOG(ABS(M8)+(M8=0))))=0)))-1&gt;C$6,C$6,IF(C$5="",100,C$5)-INT(LOG(ABS(ROUND(M8,(IF(C$5="",100,C$5)-1)-INT(LOG(ABS(M8)+(M8=0)))))+(ROUND(M8,(IF(C$5="",100,C$5)-1)-INT(LOG(ABS(M8)+(M8=0))))=0)))-1)))))</f>
        <v/>
      </c>
      <c r="D8" s="125" t="str">
        <f t="shared" ref="D8:D42" si="3">IF(N8="","",TEXT(ROUND(N8,(IF(D$5="",100,D$5)-1)-INT(LOG(ABS(N8)+(N8=0)))),"#,##0"&amp;IF(INT(LOG(ABS(ROUND(N8,(IF(D$5="",100,D$5)-1)-INT(LOG(ABS(N8)+(N8=0)))))+(ROUND(N8,(IF(D$5="",100,D$5)-1)-INT(LOG(ABS(N8)+(N8=0))))=0)))+1&gt;=IF(D$5="",100,D$5),"",IF(D$6&gt;0,".","")&amp;REPT("0",IF(IF(D$5="",100,D$5)-INT(LOG(ABS(ROUND(N8,(IF(D$5="",100,D$5)-1)-INT(LOG(ABS(N8)+(N8=0)))))+(ROUND(N8,(IF(D$5="",100,D$5)-1)-INT(LOG(ABS(N8)+(N8=0))))=0)))-1&gt;D$6,D$6,IF(D$5="",100,D$5)-INT(LOG(ABS(ROUND(N8,(IF(D$5="",100,D$5)-1)-INT(LOG(ABS(N8)+(N8=0)))))+(ROUND(N8,(IF(D$5="",100,D$5)-1)-INT(LOG(ABS(N8)+(N8=0))))=0)))-1)))))</f>
        <v/>
      </c>
      <c r="E8" s="125" t="str">
        <f t="shared" ref="E8:E42" si="4">IF(O8="","",TEXT(ROUND(O8,(IF(E$5="",100,E$5)-1)-INT(LOG(ABS(O8)+(O8=0)))),"#,##0"&amp;IF(INT(LOG(ABS(ROUND(O8,(IF(E$5="",100,E$5)-1)-INT(LOG(ABS(O8)+(O8=0)))))+(ROUND(O8,(IF(E$5="",100,E$5)-1)-INT(LOG(ABS(O8)+(O8=0))))=0)))+1&gt;=IF(E$5="",100,E$5),"",IF(E$6&gt;0,".","")&amp;REPT("0",IF(IF(E$5="",100,E$5)-INT(LOG(ABS(ROUND(O8,(IF(E$5="",100,E$5)-1)-INT(LOG(ABS(O8)+(O8=0)))))+(ROUND(O8,(IF(E$5="",100,E$5)-1)-INT(LOG(ABS(O8)+(O8=0))))=0)))-1&gt;E$6,E$6,IF(E$5="",100,E$5)-INT(LOG(ABS(ROUND(O8,(IF(E$5="",100,E$5)-1)-INT(LOG(ABS(O8)+(O8=0)))))+(ROUND(O8,(IF(E$5="",100,E$5)-1)-INT(LOG(ABS(O8)+(O8=0))))=0)))-1)))))</f>
        <v/>
      </c>
      <c r="F8" s="125" t="str">
        <f t="shared" ref="F8:F42" si="5">IF(P8="","",TEXT(ROUND(P8,(IF(F$5="",100,F$5)-1)-INT(LOG(ABS(P8)+(P8=0)))),"#,##0"&amp;IF(INT(LOG(ABS(ROUND(P8,(IF(F$5="",100,F$5)-1)-INT(LOG(ABS(P8)+(P8=0)))))+(ROUND(P8,(IF(F$5="",100,F$5)-1)-INT(LOG(ABS(P8)+(P8=0))))=0)))+1&gt;=IF(F$5="",100,F$5),"",IF(F$6&gt;0,".","")&amp;REPT("0",IF(IF(F$5="",100,F$5)-INT(LOG(ABS(ROUND(P8,(IF(F$5="",100,F$5)-1)-INT(LOG(ABS(P8)+(P8=0)))))+(ROUND(P8,(IF(F$5="",100,F$5)-1)-INT(LOG(ABS(P8)+(P8=0))))=0)))-1&gt;F$6,F$6,IF(F$5="",100,F$5)-INT(LOG(ABS(ROUND(P8,(IF(F$5="",100,F$5)-1)-INT(LOG(ABS(P8)+(P8=0)))))+(ROUND(P8,(IF(F$5="",100,F$5)-1)-INT(LOG(ABS(P8)+(P8=0))))=0)))-1)))))</f>
        <v/>
      </c>
      <c r="G8" s="125" t="str">
        <f t="shared" ref="G8:G42" si="6">IF(Q8="","",TEXT(ROUND(Q8,(IF(G$5="",100,G$5)-1)-INT(LOG(ABS(Q8)+(Q8=0)))),"#,##0"&amp;IF(INT(LOG(ABS(ROUND(Q8,(IF(G$5="",100,G$5)-1)-INT(LOG(ABS(Q8)+(Q8=0)))))+(ROUND(Q8,(IF(G$5="",100,G$5)-1)-INT(LOG(ABS(Q8)+(Q8=0))))=0)))+1&gt;=IF(G$5="",100,G$5),"",IF(G$6&gt;0,".","")&amp;REPT("0",IF(IF(G$5="",100,G$5)-INT(LOG(ABS(ROUND(Q8,(IF(G$5="",100,G$5)-1)-INT(LOG(ABS(Q8)+(Q8=0)))))+(ROUND(Q8,(IF(G$5="",100,G$5)-1)-INT(LOG(ABS(Q8)+(Q8=0))))=0)))-1&gt;G$6,G$6,IF(G$5="",100,G$5)-INT(LOG(ABS(ROUND(Q8,(IF(G$5="",100,G$5)-1)-INT(LOG(ABS(Q8)+(Q8=0)))))+(ROUND(Q8,(IF(G$5="",100,G$5)-1)-INT(LOG(ABS(Q8)+(Q8=0))))=0)))-1)))))</f>
        <v/>
      </c>
      <c r="H8" s="125" t="str">
        <f t="shared" ref="H8:H42" si="7">IF(R8="","",TEXT(ROUND(R8,(IF(H$5="",100,H$5)-1)-INT(LOG(ABS(R8)+(R8=0)))),"#,##0"&amp;IF(INT(LOG(ABS(ROUND(R8,(IF(H$5="",100,H$5)-1)-INT(LOG(ABS(R8)+(R8=0)))))+(ROUND(R8,(IF(H$5="",100,H$5)-1)-INT(LOG(ABS(R8)+(R8=0))))=0)))+1&gt;=IF(H$5="",100,H$5),"",IF(H$6&gt;0,".","")&amp;REPT("0",IF(IF(H$5="",100,H$5)-INT(LOG(ABS(ROUND(R8,(IF(H$5="",100,H$5)-1)-INT(LOG(ABS(R8)+(R8=0)))))+(ROUND(R8,(IF(H$5="",100,H$5)-1)-INT(LOG(ABS(R8)+(R8=0))))=0)))-1&gt;H$6,H$6,IF(H$5="",100,H$5)-INT(LOG(ABS(ROUND(R8,(IF(H$5="",100,H$5)-1)-INT(LOG(ABS(R8)+(R8=0)))))+(ROUND(R8,(IF(H$5="",100,H$5)-1)-INT(LOG(ABS(R8)+(R8=0))))=0)))-1)))))</f>
        <v/>
      </c>
      <c r="I8" s="125" t="str">
        <f t="shared" ref="I8:I42" si="8">IF(S8="","",TEXT(ROUND(S8,(IF(I$5="",100,I$5)-1)-INT(LOG(ABS(S8)+(S8=0)))),"#,##0"&amp;IF(INT(LOG(ABS(ROUND(S8,(IF(I$5="",100,I$5)-1)-INT(LOG(ABS(S8)+(S8=0)))))+(ROUND(S8,(IF(I$5="",100,I$5)-1)-INT(LOG(ABS(S8)+(S8=0))))=0)))+1&gt;=IF(I$5="",100,I$5),"",IF(I$6&gt;0,".","")&amp;REPT("0",IF(IF(I$5="",100,I$5)-INT(LOG(ABS(ROUND(S8,(IF(I$5="",100,I$5)-1)-INT(LOG(ABS(S8)+(S8=0)))))+(ROUND(S8,(IF(I$5="",100,I$5)-1)-INT(LOG(ABS(S8)+(S8=0))))=0)))-1&gt;I$6,I$6,IF(I$5="",100,I$5)-INT(LOG(ABS(ROUND(S8,(IF(I$5="",100,I$5)-1)-INT(LOG(ABS(S8)+(S8=0)))))+(ROUND(S8,(IF(I$5="",100,I$5)-1)-INT(LOG(ABS(S8)+(S8=0))))=0)))-1)))))</f>
        <v/>
      </c>
      <c r="J8" s="125" t="str">
        <f t="shared" ref="J8:J42" si="9">IF(T8="","",TEXT(ROUND(T8,(IF(J$5="",100,J$5)-1)-INT(LOG(ABS(T8)+(T8=0)))),"#,##0"&amp;IF(INT(LOG(ABS(ROUND(T8,(IF(J$5="",100,J$5)-1)-INT(LOG(ABS(T8)+(T8=0)))))+(ROUND(T8,(IF(J$5="",100,J$5)-1)-INT(LOG(ABS(T8)+(T8=0))))=0)))+1&gt;=IF(J$5="",100,J$5),"",IF(J$6&gt;0,".","")&amp;REPT("0",IF(IF(J$5="",100,J$5)-INT(LOG(ABS(ROUND(T8,(IF(J$5="",100,J$5)-1)-INT(LOG(ABS(T8)+(T8=0)))))+(ROUND(T8,(IF(J$5="",100,J$5)-1)-INT(LOG(ABS(T8)+(T8=0))))=0)))-1&gt;J$6,J$6,IF(J$5="",100,J$5)-INT(LOG(ABS(ROUND(T8,(IF(J$5="",100,J$5)-1)-INT(LOG(ABS(T8)+(T8=0)))))+(ROUND(T8,(IF(J$5="",100,J$5)-1)-INT(LOG(ABS(T8)+(T8=0))))=0)))-1)))))</f>
        <v/>
      </c>
      <c r="M8" s="125"/>
      <c r="N8" s="125"/>
      <c r="O8" s="125"/>
      <c r="P8" s="125"/>
      <c r="Q8" s="125"/>
      <c r="R8" s="125"/>
      <c r="S8" s="125"/>
      <c r="T8" s="125"/>
    </row>
    <row r="9" spans="1:55" ht="11.25" customHeight="1" x14ac:dyDescent="0.15">
      <c r="A9" s="170">
        <v>3</v>
      </c>
      <c r="B9" s="208">
        <f t="shared" ref="B9:B37" si="10">B8+1</f>
        <v>43499</v>
      </c>
      <c r="C9" s="125" t="str">
        <f t="shared" si="2"/>
        <v/>
      </c>
      <c r="D9" s="125" t="str">
        <f t="shared" si="3"/>
        <v/>
      </c>
      <c r="E9" s="125" t="str">
        <f t="shared" si="4"/>
        <v/>
      </c>
      <c r="F9" s="125" t="str">
        <f t="shared" si="5"/>
        <v/>
      </c>
      <c r="G9" s="125" t="str">
        <f t="shared" si="6"/>
        <v/>
      </c>
      <c r="H9" s="125" t="str">
        <f t="shared" si="7"/>
        <v/>
      </c>
      <c r="I9" s="125" t="str">
        <f t="shared" si="8"/>
        <v/>
      </c>
      <c r="J9" s="125" t="str">
        <f t="shared" si="9"/>
        <v/>
      </c>
      <c r="M9" s="125"/>
      <c r="N9" s="125"/>
      <c r="O9" s="125"/>
      <c r="P9" s="125"/>
      <c r="Q9" s="125"/>
      <c r="R9" s="125"/>
      <c r="S9" s="125"/>
      <c r="T9" s="125"/>
    </row>
    <row r="10" spans="1:55" ht="11.25" customHeight="1" x14ac:dyDescent="0.15">
      <c r="A10" s="170">
        <v>4</v>
      </c>
      <c r="B10" s="208">
        <f t="shared" si="10"/>
        <v>43500</v>
      </c>
      <c r="C10" s="125" t="str">
        <f t="shared" si="2"/>
        <v/>
      </c>
      <c r="D10" s="125" t="str">
        <f t="shared" si="3"/>
        <v/>
      </c>
      <c r="E10" s="125" t="str">
        <f t="shared" si="4"/>
        <v/>
      </c>
      <c r="F10" s="125" t="str">
        <f t="shared" si="5"/>
        <v/>
      </c>
      <c r="G10" s="125" t="str">
        <f t="shared" si="6"/>
        <v/>
      </c>
      <c r="H10" s="125" t="str">
        <f t="shared" si="7"/>
        <v/>
      </c>
      <c r="I10" s="125" t="str">
        <f t="shared" si="8"/>
        <v/>
      </c>
      <c r="J10" s="125" t="str">
        <f t="shared" si="9"/>
        <v/>
      </c>
      <c r="M10" s="125"/>
      <c r="N10" s="125"/>
      <c r="O10" s="125"/>
      <c r="P10" s="125"/>
      <c r="Q10" s="125"/>
      <c r="R10" s="125"/>
      <c r="S10" s="125"/>
      <c r="T10" s="125"/>
    </row>
    <row r="11" spans="1:55" ht="11.25" customHeight="1" x14ac:dyDescent="0.15">
      <c r="A11" s="170">
        <v>5</v>
      </c>
      <c r="B11" s="208">
        <f t="shared" si="10"/>
        <v>43501</v>
      </c>
      <c r="C11" s="125" t="str">
        <f t="shared" si="2"/>
        <v/>
      </c>
      <c r="D11" s="125" t="str">
        <f t="shared" si="3"/>
        <v/>
      </c>
      <c r="E11" s="125" t="str">
        <f t="shared" si="4"/>
        <v/>
      </c>
      <c r="F11" s="125" t="str">
        <f t="shared" si="5"/>
        <v/>
      </c>
      <c r="G11" s="125" t="str">
        <f t="shared" si="6"/>
        <v/>
      </c>
      <c r="H11" s="125" t="str">
        <f t="shared" si="7"/>
        <v/>
      </c>
      <c r="I11" s="125" t="str">
        <f t="shared" si="8"/>
        <v/>
      </c>
      <c r="J11" s="125" t="str">
        <f t="shared" si="9"/>
        <v/>
      </c>
      <c r="M11" s="125"/>
      <c r="N11" s="125"/>
      <c r="O11" s="125"/>
      <c r="P11" s="125"/>
      <c r="Q11" s="125"/>
      <c r="R11" s="125"/>
      <c r="S11" s="125"/>
      <c r="T11" s="125"/>
    </row>
    <row r="12" spans="1:55" ht="11.25" customHeight="1" x14ac:dyDescent="0.15">
      <c r="A12" s="170">
        <v>6</v>
      </c>
      <c r="B12" s="208">
        <f t="shared" si="10"/>
        <v>43502</v>
      </c>
      <c r="C12" s="125" t="str">
        <f t="shared" si="2"/>
        <v/>
      </c>
      <c r="D12" s="125" t="str">
        <f t="shared" si="3"/>
        <v/>
      </c>
      <c r="E12" s="125" t="str">
        <f t="shared" si="4"/>
        <v/>
      </c>
      <c r="F12" s="125" t="str">
        <f t="shared" si="5"/>
        <v/>
      </c>
      <c r="G12" s="125" t="str">
        <f t="shared" si="6"/>
        <v/>
      </c>
      <c r="H12" s="125" t="str">
        <f t="shared" si="7"/>
        <v/>
      </c>
      <c r="I12" s="125" t="str">
        <f t="shared" si="8"/>
        <v/>
      </c>
      <c r="J12" s="125" t="str">
        <f t="shared" si="9"/>
        <v/>
      </c>
      <c r="M12" s="125"/>
      <c r="N12" s="125"/>
      <c r="O12" s="125"/>
      <c r="P12" s="125"/>
      <c r="Q12" s="125"/>
      <c r="R12" s="125"/>
      <c r="S12" s="125"/>
      <c r="T12" s="125"/>
    </row>
    <row r="13" spans="1:55" ht="11.25" customHeight="1" x14ac:dyDescent="0.15">
      <c r="A13" s="170">
        <v>7</v>
      </c>
      <c r="B13" s="208">
        <f t="shared" si="10"/>
        <v>43503</v>
      </c>
      <c r="C13" s="125" t="str">
        <f t="shared" si="2"/>
        <v/>
      </c>
      <c r="D13" s="125" t="str">
        <f t="shared" si="3"/>
        <v/>
      </c>
      <c r="E13" s="125" t="str">
        <f t="shared" si="4"/>
        <v/>
      </c>
      <c r="F13" s="125" t="str">
        <f t="shared" si="5"/>
        <v/>
      </c>
      <c r="G13" s="125" t="str">
        <f t="shared" si="6"/>
        <v/>
      </c>
      <c r="H13" s="125" t="str">
        <f t="shared" si="7"/>
        <v/>
      </c>
      <c r="I13" s="125" t="str">
        <f t="shared" si="8"/>
        <v/>
      </c>
      <c r="J13" s="125" t="str">
        <f t="shared" si="9"/>
        <v/>
      </c>
      <c r="M13" s="125"/>
      <c r="N13" s="125"/>
      <c r="O13" s="125"/>
      <c r="P13" s="125"/>
      <c r="Q13" s="125"/>
      <c r="R13" s="125"/>
      <c r="S13" s="125"/>
      <c r="T13" s="125"/>
    </row>
    <row r="14" spans="1:55" ht="11.25" customHeight="1" x14ac:dyDescent="0.15">
      <c r="A14" s="170">
        <v>8</v>
      </c>
      <c r="B14" s="208">
        <f t="shared" si="10"/>
        <v>43504</v>
      </c>
      <c r="C14" s="125" t="str">
        <f t="shared" si="2"/>
        <v/>
      </c>
      <c r="D14" s="125" t="str">
        <f t="shared" si="3"/>
        <v/>
      </c>
      <c r="E14" s="125" t="str">
        <f t="shared" si="4"/>
        <v/>
      </c>
      <c r="F14" s="125" t="str">
        <f t="shared" si="5"/>
        <v/>
      </c>
      <c r="G14" s="125" t="str">
        <f t="shared" si="6"/>
        <v/>
      </c>
      <c r="H14" s="125" t="str">
        <f t="shared" si="7"/>
        <v/>
      </c>
      <c r="I14" s="125" t="str">
        <f t="shared" si="8"/>
        <v/>
      </c>
      <c r="J14" s="125" t="str">
        <f t="shared" si="9"/>
        <v/>
      </c>
      <c r="M14" s="125"/>
      <c r="N14" s="125"/>
      <c r="O14" s="125"/>
      <c r="P14" s="125"/>
      <c r="Q14" s="125"/>
      <c r="R14" s="125"/>
      <c r="S14" s="125"/>
      <c r="T14" s="125"/>
    </row>
    <row r="15" spans="1:55" ht="11.25" customHeight="1" x14ac:dyDescent="0.15">
      <c r="A15" s="170">
        <v>9</v>
      </c>
      <c r="B15" s="208">
        <f t="shared" si="10"/>
        <v>43505</v>
      </c>
      <c r="C15" s="125" t="str">
        <f t="shared" si="2"/>
        <v/>
      </c>
      <c r="D15" s="125" t="str">
        <f t="shared" si="3"/>
        <v/>
      </c>
      <c r="E15" s="125" t="str">
        <f t="shared" si="4"/>
        <v/>
      </c>
      <c r="F15" s="125" t="str">
        <f t="shared" si="5"/>
        <v/>
      </c>
      <c r="G15" s="125" t="str">
        <f t="shared" si="6"/>
        <v/>
      </c>
      <c r="H15" s="125" t="str">
        <f t="shared" si="7"/>
        <v/>
      </c>
      <c r="I15" s="125" t="str">
        <f t="shared" si="8"/>
        <v/>
      </c>
      <c r="J15" s="125" t="str">
        <f t="shared" si="9"/>
        <v/>
      </c>
      <c r="M15" s="125"/>
      <c r="N15" s="125"/>
      <c r="O15" s="125"/>
      <c r="P15" s="125"/>
      <c r="Q15" s="125"/>
      <c r="R15" s="125"/>
      <c r="S15" s="125"/>
      <c r="T15" s="125"/>
    </row>
    <row r="16" spans="1:55" ht="11.25" customHeight="1" x14ac:dyDescent="0.15">
      <c r="A16" s="170">
        <v>10</v>
      </c>
      <c r="B16" s="208">
        <f t="shared" si="10"/>
        <v>43506</v>
      </c>
      <c r="C16" s="125" t="str">
        <f t="shared" si="2"/>
        <v/>
      </c>
      <c r="D16" s="125" t="str">
        <f t="shared" si="3"/>
        <v/>
      </c>
      <c r="E16" s="125" t="str">
        <f t="shared" si="4"/>
        <v/>
      </c>
      <c r="F16" s="125" t="str">
        <f t="shared" si="5"/>
        <v/>
      </c>
      <c r="G16" s="125" t="str">
        <f t="shared" si="6"/>
        <v/>
      </c>
      <c r="H16" s="125" t="str">
        <f t="shared" si="7"/>
        <v/>
      </c>
      <c r="I16" s="125" t="str">
        <f t="shared" si="8"/>
        <v/>
      </c>
      <c r="J16" s="125" t="str">
        <f t="shared" si="9"/>
        <v/>
      </c>
      <c r="M16" s="125"/>
      <c r="N16" s="125"/>
      <c r="O16" s="125"/>
      <c r="P16" s="125"/>
      <c r="Q16" s="125"/>
      <c r="R16" s="125"/>
      <c r="S16" s="125"/>
      <c r="T16" s="125"/>
    </row>
    <row r="17" spans="1:20" ht="11.25" customHeight="1" x14ac:dyDescent="0.15">
      <c r="A17" s="170">
        <v>11</v>
      </c>
      <c r="B17" s="208">
        <f t="shared" si="10"/>
        <v>43507</v>
      </c>
      <c r="C17" s="125" t="str">
        <f t="shared" si="2"/>
        <v/>
      </c>
      <c r="D17" s="125" t="str">
        <f t="shared" si="3"/>
        <v/>
      </c>
      <c r="E17" s="125" t="str">
        <f t="shared" si="4"/>
        <v/>
      </c>
      <c r="F17" s="125" t="str">
        <f t="shared" si="5"/>
        <v/>
      </c>
      <c r="G17" s="125" t="str">
        <f t="shared" si="6"/>
        <v/>
      </c>
      <c r="H17" s="125" t="str">
        <f t="shared" si="7"/>
        <v/>
      </c>
      <c r="I17" s="125" t="str">
        <f t="shared" si="8"/>
        <v/>
      </c>
      <c r="J17" s="125" t="str">
        <f t="shared" si="9"/>
        <v/>
      </c>
      <c r="M17" s="125"/>
      <c r="N17" s="125"/>
      <c r="O17" s="125"/>
      <c r="P17" s="125"/>
      <c r="Q17" s="125"/>
      <c r="R17" s="125"/>
      <c r="S17" s="125"/>
      <c r="T17" s="125"/>
    </row>
    <row r="18" spans="1:20" ht="11.25" customHeight="1" x14ac:dyDescent="0.15">
      <c r="A18" s="170">
        <v>12</v>
      </c>
      <c r="B18" s="208">
        <f t="shared" si="10"/>
        <v>43508</v>
      </c>
      <c r="C18" s="125" t="str">
        <f t="shared" si="2"/>
        <v/>
      </c>
      <c r="D18" s="125" t="str">
        <f t="shared" si="3"/>
        <v/>
      </c>
      <c r="E18" s="125" t="str">
        <f t="shared" si="4"/>
        <v/>
      </c>
      <c r="F18" s="125" t="str">
        <f t="shared" si="5"/>
        <v/>
      </c>
      <c r="G18" s="125" t="str">
        <f t="shared" si="6"/>
        <v/>
      </c>
      <c r="H18" s="125" t="str">
        <f t="shared" si="7"/>
        <v/>
      </c>
      <c r="I18" s="125" t="str">
        <f t="shared" si="8"/>
        <v/>
      </c>
      <c r="J18" s="125" t="str">
        <f t="shared" si="9"/>
        <v/>
      </c>
      <c r="M18" s="125"/>
      <c r="N18" s="125"/>
      <c r="O18" s="125"/>
      <c r="P18" s="125"/>
      <c r="Q18" s="125"/>
      <c r="R18" s="125"/>
      <c r="S18" s="125"/>
      <c r="T18" s="125"/>
    </row>
    <row r="19" spans="1:20" ht="11.25" customHeight="1" x14ac:dyDescent="0.15">
      <c r="A19" s="170">
        <v>13</v>
      </c>
      <c r="B19" s="208">
        <f t="shared" si="10"/>
        <v>43509</v>
      </c>
      <c r="C19" s="125" t="str">
        <f t="shared" si="2"/>
        <v/>
      </c>
      <c r="D19" s="125" t="str">
        <f t="shared" si="3"/>
        <v/>
      </c>
      <c r="E19" s="125" t="str">
        <f t="shared" si="4"/>
        <v/>
      </c>
      <c r="F19" s="125" t="str">
        <f t="shared" si="5"/>
        <v/>
      </c>
      <c r="G19" s="125" t="str">
        <f t="shared" si="6"/>
        <v/>
      </c>
      <c r="H19" s="125" t="str">
        <f t="shared" si="7"/>
        <v/>
      </c>
      <c r="I19" s="125" t="str">
        <f t="shared" si="8"/>
        <v/>
      </c>
      <c r="J19" s="125" t="str">
        <f t="shared" si="9"/>
        <v/>
      </c>
      <c r="M19" s="125"/>
      <c r="N19" s="125"/>
      <c r="O19" s="125"/>
      <c r="P19" s="125"/>
      <c r="Q19" s="125"/>
      <c r="R19" s="125"/>
      <c r="S19" s="125"/>
      <c r="T19" s="125"/>
    </row>
    <row r="20" spans="1:20" ht="11.25" customHeight="1" x14ac:dyDescent="0.15">
      <c r="A20" s="170">
        <v>14</v>
      </c>
      <c r="B20" s="208">
        <f t="shared" si="10"/>
        <v>43510</v>
      </c>
      <c r="C20" s="125" t="str">
        <f t="shared" si="2"/>
        <v/>
      </c>
      <c r="D20" s="125" t="str">
        <f t="shared" si="3"/>
        <v/>
      </c>
      <c r="E20" s="125" t="str">
        <f t="shared" si="4"/>
        <v/>
      </c>
      <c r="F20" s="125" t="str">
        <f t="shared" si="5"/>
        <v/>
      </c>
      <c r="G20" s="125" t="str">
        <f t="shared" si="6"/>
        <v/>
      </c>
      <c r="H20" s="125" t="str">
        <f t="shared" si="7"/>
        <v/>
      </c>
      <c r="I20" s="125" t="str">
        <f t="shared" si="8"/>
        <v/>
      </c>
      <c r="J20" s="125" t="str">
        <f t="shared" si="9"/>
        <v/>
      </c>
      <c r="M20" s="125"/>
      <c r="N20" s="125"/>
      <c r="O20" s="125"/>
      <c r="P20" s="125"/>
      <c r="Q20" s="125"/>
      <c r="R20" s="125"/>
      <c r="S20" s="125"/>
      <c r="T20" s="125"/>
    </row>
    <row r="21" spans="1:20" ht="11.25" customHeight="1" x14ac:dyDescent="0.15">
      <c r="A21" s="170">
        <v>15</v>
      </c>
      <c r="B21" s="208">
        <f t="shared" si="10"/>
        <v>43511</v>
      </c>
      <c r="C21" s="125" t="str">
        <f t="shared" si="2"/>
        <v/>
      </c>
      <c r="D21" s="125" t="str">
        <f t="shared" si="3"/>
        <v/>
      </c>
      <c r="E21" s="125" t="str">
        <f t="shared" si="4"/>
        <v/>
      </c>
      <c r="F21" s="125" t="str">
        <f t="shared" si="5"/>
        <v/>
      </c>
      <c r="G21" s="125" t="str">
        <f t="shared" si="6"/>
        <v/>
      </c>
      <c r="H21" s="125" t="str">
        <f t="shared" si="7"/>
        <v/>
      </c>
      <c r="I21" s="125" t="str">
        <f t="shared" si="8"/>
        <v/>
      </c>
      <c r="J21" s="125" t="str">
        <f t="shared" si="9"/>
        <v/>
      </c>
      <c r="M21" s="125"/>
      <c r="N21" s="125"/>
      <c r="O21" s="125"/>
      <c r="P21" s="125"/>
      <c r="Q21" s="125"/>
      <c r="R21" s="125"/>
      <c r="S21" s="125"/>
      <c r="T21" s="125"/>
    </row>
    <row r="22" spans="1:20" ht="11.25" customHeight="1" x14ac:dyDescent="0.15">
      <c r="A22" s="170">
        <v>16</v>
      </c>
      <c r="B22" s="208">
        <f t="shared" si="10"/>
        <v>43512</v>
      </c>
      <c r="C22" s="125" t="str">
        <f t="shared" si="2"/>
        <v/>
      </c>
      <c r="D22" s="125" t="str">
        <f t="shared" si="3"/>
        <v/>
      </c>
      <c r="E22" s="125" t="str">
        <f t="shared" si="4"/>
        <v/>
      </c>
      <c r="F22" s="125" t="str">
        <f t="shared" si="5"/>
        <v/>
      </c>
      <c r="G22" s="125" t="str">
        <f t="shared" si="6"/>
        <v/>
      </c>
      <c r="H22" s="125" t="str">
        <f t="shared" si="7"/>
        <v/>
      </c>
      <c r="I22" s="125" t="str">
        <f t="shared" si="8"/>
        <v/>
      </c>
      <c r="J22" s="125" t="str">
        <f t="shared" si="9"/>
        <v/>
      </c>
      <c r="M22" s="125"/>
      <c r="N22" s="125"/>
      <c r="O22" s="125"/>
      <c r="P22" s="125"/>
      <c r="Q22" s="125"/>
      <c r="R22" s="125"/>
      <c r="S22" s="125"/>
      <c r="T22" s="125"/>
    </row>
    <row r="23" spans="1:20" ht="11.25" customHeight="1" x14ac:dyDescent="0.15">
      <c r="A23" s="170">
        <v>17</v>
      </c>
      <c r="B23" s="208">
        <f t="shared" si="10"/>
        <v>43513</v>
      </c>
      <c r="C23" s="125" t="str">
        <f t="shared" si="2"/>
        <v/>
      </c>
      <c r="D23" s="125" t="str">
        <f t="shared" si="3"/>
        <v/>
      </c>
      <c r="E23" s="125" t="str">
        <f t="shared" si="4"/>
        <v/>
      </c>
      <c r="F23" s="125" t="str">
        <f t="shared" si="5"/>
        <v/>
      </c>
      <c r="G23" s="125" t="str">
        <f t="shared" si="6"/>
        <v/>
      </c>
      <c r="H23" s="125" t="str">
        <f t="shared" si="7"/>
        <v/>
      </c>
      <c r="I23" s="125" t="str">
        <f t="shared" si="8"/>
        <v/>
      </c>
      <c r="J23" s="125" t="str">
        <f t="shared" si="9"/>
        <v/>
      </c>
      <c r="M23" s="125"/>
      <c r="N23" s="125"/>
      <c r="O23" s="125"/>
      <c r="P23" s="125"/>
      <c r="Q23" s="125"/>
      <c r="R23" s="125"/>
      <c r="S23" s="125"/>
      <c r="T23" s="125"/>
    </row>
    <row r="24" spans="1:20" ht="11.25" customHeight="1" x14ac:dyDescent="0.15">
      <c r="A24" s="170">
        <v>18</v>
      </c>
      <c r="B24" s="208">
        <f t="shared" si="10"/>
        <v>43514</v>
      </c>
      <c r="C24" s="125" t="str">
        <f t="shared" si="2"/>
        <v/>
      </c>
      <c r="D24" s="125" t="str">
        <f t="shared" si="3"/>
        <v/>
      </c>
      <c r="E24" s="125" t="str">
        <f t="shared" si="4"/>
        <v/>
      </c>
      <c r="F24" s="125" t="str">
        <f t="shared" si="5"/>
        <v/>
      </c>
      <c r="G24" s="125" t="str">
        <f t="shared" si="6"/>
        <v/>
      </c>
      <c r="H24" s="125" t="str">
        <f t="shared" si="7"/>
        <v/>
      </c>
      <c r="I24" s="125" t="str">
        <f t="shared" si="8"/>
        <v/>
      </c>
      <c r="J24" s="125" t="str">
        <f t="shared" si="9"/>
        <v/>
      </c>
      <c r="M24" s="125"/>
      <c r="N24" s="125"/>
      <c r="O24" s="125"/>
      <c r="P24" s="125"/>
      <c r="Q24" s="125"/>
      <c r="R24" s="125"/>
      <c r="S24" s="125"/>
      <c r="T24" s="125"/>
    </row>
    <row r="25" spans="1:20" ht="11.25" customHeight="1" x14ac:dyDescent="0.15">
      <c r="A25" s="170">
        <v>19</v>
      </c>
      <c r="B25" s="208">
        <f t="shared" si="10"/>
        <v>43515</v>
      </c>
      <c r="C25" s="125" t="str">
        <f t="shared" si="2"/>
        <v/>
      </c>
      <c r="D25" s="125" t="str">
        <f t="shared" si="3"/>
        <v/>
      </c>
      <c r="E25" s="125" t="str">
        <f t="shared" si="4"/>
        <v/>
      </c>
      <c r="F25" s="125" t="str">
        <f t="shared" si="5"/>
        <v/>
      </c>
      <c r="G25" s="125" t="str">
        <f t="shared" si="6"/>
        <v/>
      </c>
      <c r="H25" s="125" t="str">
        <f t="shared" si="7"/>
        <v/>
      </c>
      <c r="I25" s="125" t="str">
        <f t="shared" si="8"/>
        <v/>
      </c>
      <c r="J25" s="125" t="str">
        <f t="shared" si="9"/>
        <v/>
      </c>
      <c r="M25" s="125"/>
      <c r="N25" s="125"/>
      <c r="O25" s="125"/>
      <c r="P25" s="125"/>
      <c r="Q25" s="125"/>
      <c r="R25" s="125"/>
      <c r="S25" s="125"/>
      <c r="T25" s="125"/>
    </row>
    <row r="26" spans="1:20" ht="11.25" customHeight="1" x14ac:dyDescent="0.15">
      <c r="A26" s="170">
        <v>20</v>
      </c>
      <c r="B26" s="208">
        <f t="shared" si="10"/>
        <v>43516</v>
      </c>
      <c r="C26" s="125" t="str">
        <f t="shared" si="2"/>
        <v/>
      </c>
      <c r="D26" s="125" t="str">
        <f t="shared" si="3"/>
        <v/>
      </c>
      <c r="E26" s="125" t="str">
        <f t="shared" si="4"/>
        <v/>
      </c>
      <c r="F26" s="125" t="str">
        <f t="shared" si="5"/>
        <v/>
      </c>
      <c r="G26" s="125" t="str">
        <f t="shared" si="6"/>
        <v/>
      </c>
      <c r="H26" s="125" t="str">
        <f t="shared" si="7"/>
        <v/>
      </c>
      <c r="I26" s="125" t="str">
        <f t="shared" si="8"/>
        <v/>
      </c>
      <c r="J26" s="125" t="str">
        <f t="shared" si="9"/>
        <v/>
      </c>
      <c r="M26" s="125"/>
      <c r="N26" s="125"/>
      <c r="O26" s="125"/>
      <c r="P26" s="125"/>
      <c r="Q26" s="125"/>
      <c r="R26" s="125"/>
      <c r="S26" s="125"/>
      <c r="T26" s="125"/>
    </row>
    <row r="27" spans="1:20" ht="11.25" customHeight="1" x14ac:dyDescent="0.15">
      <c r="A27" s="170">
        <v>21</v>
      </c>
      <c r="B27" s="208">
        <f t="shared" si="10"/>
        <v>43517</v>
      </c>
      <c r="C27" s="125" t="str">
        <f t="shared" si="2"/>
        <v/>
      </c>
      <c r="D27" s="125" t="str">
        <f t="shared" si="3"/>
        <v/>
      </c>
      <c r="E27" s="125" t="str">
        <f t="shared" si="4"/>
        <v/>
      </c>
      <c r="F27" s="125" t="str">
        <f t="shared" si="5"/>
        <v/>
      </c>
      <c r="G27" s="125" t="str">
        <f t="shared" si="6"/>
        <v/>
      </c>
      <c r="H27" s="125" t="str">
        <f t="shared" si="7"/>
        <v/>
      </c>
      <c r="I27" s="125" t="str">
        <f t="shared" si="8"/>
        <v/>
      </c>
      <c r="J27" s="125" t="str">
        <f t="shared" si="9"/>
        <v/>
      </c>
      <c r="M27" s="125"/>
      <c r="N27" s="125"/>
      <c r="O27" s="125"/>
      <c r="P27" s="125"/>
      <c r="Q27" s="125"/>
      <c r="R27" s="125"/>
      <c r="S27" s="125"/>
      <c r="T27" s="125"/>
    </row>
    <row r="28" spans="1:20" ht="11.25" customHeight="1" x14ac:dyDescent="0.15">
      <c r="A28" s="170">
        <v>22</v>
      </c>
      <c r="B28" s="208">
        <f t="shared" si="10"/>
        <v>43518</v>
      </c>
      <c r="C28" s="125" t="str">
        <f t="shared" si="2"/>
        <v/>
      </c>
      <c r="D28" s="125" t="str">
        <f t="shared" si="3"/>
        <v/>
      </c>
      <c r="E28" s="125" t="str">
        <f t="shared" si="4"/>
        <v/>
      </c>
      <c r="F28" s="125" t="str">
        <f t="shared" si="5"/>
        <v/>
      </c>
      <c r="G28" s="125" t="str">
        <f t="shared" si="6"/>
        <v/>
      </c>
      <c r="H28" s="125" t="str">
        <f t="shared" si="7"/>
        <v/>
      </c>
      <c r="I28" s="125" t="str">
        <f t="shared" si="8"/>
        <v/>
      </c>
      <c r="J28" s="125" t="str">
        <f t="shared" si="9"/>
        <v/>
      </c>
      <c r="M28" s="125"/>
      <c r="N28" s="125"/>
      <c r="O28" s="125"/>
      <c r="P28" s="125"/>
      <c r="Q28" s="125"/>
      <c r="R28" s="125"/>
      <c r="S28" s="125"/>
      <c r="T28" s="125"/>
    </row>
    <row r="29" spans="1:20" ht="11.25" customHeight="1" x14ac:dyDescent="0.15">
      <c r="A29" s="170">
        <v>23</v>
      </c>
      <c r="B29" s="208">
        <f t="shared" si="10"/>
        <v>43519</v>
      </c>
      <c r="C29" s="125" t="str">
        <f t="shared" si="2"/>
        <v/>
      </c>
      <c r="D29" s="125" t="str">
        <f t="shared" si="3"/>
        <v/>
      </c>
      <c r="E29" s="125" t="str">
        <f t="shared" si="4"/>
        <v/>
      </c>
      <c r="F29" s="125" t="str">
        <f t="shared" si="5"/>
        <v/>
      </c>
      <c r="G29" s="125" t="str">
        <f t="shared" si="6"/>
        <v/>
      </c>
      <c r="H29" s="125" t="str">
        <f t="shared" si="7"/>
        <v/>
      </c>
      <c r="I29" s="125" t="str">
        <f t="shared" si="8"/>
        <v/>
      </c>
      <c r="J29" s="125" t="str">
        <f t="shared" si="9"/>
        <v/>
      </c>
      <c r="M29" s="125"/>
      <c r="N29" s="125"/>
      <c r="O29" s="125"/>
      <c r="P29" s="125"/>
      <c r="Q29" s="125"/>
      <c r="R29" s="125"/>
      <c r="S29" s="125"/>
      <c r="T29" s="125"/>
    </row>
    <row r="30" spans="1:20" ht="11.25" customHeight="1" x14ac:dyDescent="0.15">
      <c r="A30" s="170">
        <v>24</v>
      </c>
      <c r="B30" s="208">
        <f t="shared" si="10"/>
        <v>43520</v>
      </c>
      <c r="C30" s="125" t="str">
        <f t="shared" si="2"/>
        <v/>
      </c>
      <c r="D30" s="125" t="str">
        <f t="shared" si="3"/>
        <v/>
      </c>
      <c r="E30" s="125" t="str">
        <f t="shared" si="4"/>
        <v/>
      </c>
      <c r="F30" s="125" t="str">
        <f t="shared" si="5"/>
        <v/>
      </c>
      <c r="G30" s="125" t="str">
        <f t="shared" si="6"/>
        <v/>
      </c>
      <c r="H30" s="125" t="str">
        <f t="shared" si="7"/>
        <v/>
      </c>
      <c r="I30" s="125" t="str">
        <f t="shared" si="8"/>
        <v/>
      </c>
      <c r="J30" s="125" t="str">
        <f t="shared" si="9"/>
        <v/>
      </c>
      <c r="M30" s="125"/>
      <c r="N30" s="125"/>
      <c r="O30" s="125"/>
      <c r="P30" s="125"/>
      <c r="Q30" s="125"/>
      <c r="R30" s="125"/>
      <c r="S30" s="125"/>
      <c r="T30" s="125"/>
    </row>
    <row r="31" spans="1:20" ht="11.25" customHeight="1" x14ac:dyDescent="0.15">
      <c r="A31" s="170">
        <v>25</v>
      </c>
      <c r="B31" s="208">
        <f t="shared" si="10"/>
        <v>43521</v>
      </c>
      <c r="C31" s="125" t="str">
        <f t="shared" si="2"/>
        <v/>
      </c>
      <c r="D31" s="125" t="str">
        <f t="shared" si="3"/>
        <v/>
      </c>
      <c r="E31" s="125" t="str">
        <f t="shared" si="4"/>
        <v/>
      </c>
      <c r="F31" s="125" t="str">
        <f t="shared" si="5"/>
        <v/>
      </c>
      <c r="G31" s="125" t="str">
        <f t="shared" si="6"/>
        <v/>
      </c>
      <c r="H31" s="125" t="str">
        <f t="shared" si="7"/>
        <v/>
      </c>
      <c r="I31" s="125" t="str">
        <f t="shared" si="8"/>
        <v/>
      </c>
      <c r="J31" s="125" t="str">
        <f t="shared" si="9"/>
        <v/>
      </c>
      <c r="M31" s="125"/>
      <c r="N31" s="125"/>
      <c r="O31" s="125"/>
      <c r="P31" s="125"/>
      <c r="Q31" s="125"/>
      <c r="R31" s="125"/>
      <c r="S31" s="125"/>
      <c r="T31" s="125"/>
    </row>
    <row r="32" spans="1:20" ht="11.25" customHeight="1" x14ac:dyDescent="0.15">
      <c r="A32" s="170">
        <v>26</v>
      </c>
      <c r="B32" s="208">
        <f t="shared" si="10"/>
        <v>43522</v>
      </c>
      <c r="C32" s="125" t="str">
        <f t="shared" si="2"/>
        <v/>
      </c>
      <c r="D32" s="125" t="str">
        <f t="shared" si="3"/>
        <v/>
      </c>
      <c r="E32" s="125" t="str">
        <f t="shared" si="4"/>
        <v/>
      </c>
      <c r="F32" s="125" t="str">
        <f t="shared" si="5"/>
        <v/>
      </c>
      <c r="G32" s="125" t="str">
        <f t="shared" si="6"/>
        <v/>
      </c>
      <c r="H32" s="125" t="str">
        <f t="shared" si="7"/>
        <v/>
      </c>
      <c r="I32" s="125" t="str">
        <f t="shared" si="8"/>
        <v/>
      </c>
      <c r="J32" s="125" t="str">
        <f t="shared" si="9"/>
        <v/>
      </c>
      <c r="M32" s="125"/>
      <c r="N32" s="125"/>
      <c r="O32" s="125"/>
      <c r="P32" s="125"/>
      <c r="Q32" s="125"/>
      <c r="R32" s="125"/>
      <c r="S32" s="125"/>
      <c r="T32" s="125"/>
    </row>
    <row r="33" spans="1:20" ht="11.25" customHeight="1" x14ac:dyDescent="0.15">
      <c r="A33" s="170">
        <v>27</v>
      </c>
      <c r="B33" s="208">
        <f t="shared" si="10"/>
        <v>43523</v>
      </c>
      <c r="C33" s="125" t="str">
        <f t="shared" si="2"/>
        <v/>
      </c>
      <c r="D33" s="125" t="str">
        <f t="shared" si="3"/>
        <v/>
      </c>
      <c r="E33" s="125" t="str">
        <f t="shared" si="4"/>
        <v/>
      </c>
      <c r="F33" s="125" t="str">
        <f t="shared" si="5"/>
        <v/>
      </c>
      <c r="G33" s="125" t="str">
        <f t="shared" si="6"/>
        <v/>
      </c>
      <c r="H33" s="125" t="str">
        <f t="shared" si="7"/>
        <v/>
      </c>
      <c r="I33" s="125" t="str">
        <f t="shared" si="8"/>
        <v/>
      </c>
      <c r="J33" s="125" t="str">
        <f t="shared" si="9"/>
        <v/>
      </c>
      <c r="M33" s="125"/>
      <c r="N33" s="125"/>
      <c r="O33" s="125"/>
      <c r="P33" s="125"/>
      <c r="Q33" s="125"/>
      <c r="R33" s="125"/>
      <c r="S33" s="125"/>
      <c r="T33" s="125"/>
    </row>
    <row r="34" spans="1:20" ht="11.25" customHeight="1" x14ac:dyDescent="0.15">
      <c r="A34" s="170">
        <v>28</v>
      </c>
      <c r="B34" s="208">
        <f t="shared" si="10"/>
        <v>43524</v>
      </c>
      <c r="C34" s="125" t="str">
        <f t="shared" si="2"/>
        <v/>
      </c>
      <c r="D34" s="125" t="str">
        <f t="shared" si="3"/>
        <v/>
      </c>
      <c r="E34" s="125" t="str">
        <f t="shared" si="4"/>
        <v/>
      </c>
      <c r="F34" s="125" t="str">
        <f t="shared" si="5"/>
        <v/>
      </c>
      <c r="G34" s="125" t="str">
        <f t="shared" si="6"/>
        <v/>
      </c>
      <c r="H34" s="125" t="str">
        <f t="shared" si="7"/>
        <v/>
      </c>
      <c r="I34" s="125" t="str">
        <f t="shared" si="8"/>
        <v/>
      </c>
      <c r="J34" s="125" t="str">
        <f t="shared" si="9"/>
        <v/>
      </c>
      <c r="M34" s="125"/>
      <c r="N34" s="125"/>
      <c r="O34" s="125"/>
      <c r="P34" s="125"/>
      <c r="Q34" s="125"/>
      <c r="R34" s="125"/>
      <c r="S34" s="125"/>
      <c r="T34" s="125"/>
    </row>
    <row r="35" spans="1:20" ht="11.25" customHeight="1" x14ac:dyDescent="0.15">
      <c r="A35" s="170">
        <v>29</v>
      </c>
      <c r="B35" s="208">
        <f t="shared" si="10"/>
        <v>43525</v>
      </c>
      <c r="C35" s="125" t="str">
        <f t="shared" si="2"/>
        <v/>
      </c>
      <c r="D35" s="125" t="str">
        <f t="shared" si="3"/>
        <v/>
      </c>
      <c r="E35" s="125" t="str">
        <f t="shared" si="4"/>
        <v/>
      </c>
      <c r="F35" s="125" t="str">
        <f t="shared" si="5"/>
        <v/>
      </c>
      <c r="G35" s="125" t="str">
        <f t="shared" si="6"/>
        <v/>
      </c>
      <c r="H35" s="125" t="str">
        <f t="shared" si="7"/>
        <v/>
      </c>
      <c r="I35" s="125" t="str">
        <f t="shared" si="8"/>
        <v/>
      </c>
      <c r="J35" s="125" t="str">
        <f t="shared" si="9"/>
        <v/>
      </c>
      <c r="M35" s="125"/>
      <c r="N35" s="125"/>
      <c r="O35" s="125"/>
      <c r="P35" s="125"/>
      <c r="Q35" s="125"/>
      <c r="R35" s="125"/>
      <c r="S35" s="125"/>
      <c r="T35" s="125"/>
    </row>
    <row r="36" spans="1:20" ht="11.25" customHeight="1" x14ac:dyDescent="0.15">
      <c r="A36" s="170">
        <v>30</v>
      </c>
      <c r="B36" s="208">
        <f t="shared" si="10"/>
        <v>43526</v>
      </c>
      <c r="C36" s="125" t="str">
        <f t="shared" si="2"/>
        <v/>
      </c>
      <c r="D36" s="125" t="str">
        <f t="shared" si="3"/>
        <v/>
      </c>
      <c r="E36" s="125" t="str">
        <f t="shared" si="4"/>
        <v/>
      </c>
      <c r="F36" s="125" t="str">
        <f t="shared" si="5"/>
        <v/>
      </c>
      <c r="G36" s="125" t="str">
        <f t="shared" si="6"/>
        <v/>
      </c>
      <c r="H36" s="125" t="str">
        <f t="shared" si="7"/>
        <v/>
      </c>
      <c r="I36" s="125" t="str">
        <f t="shared" si="8"/>
        <v/>
      </c>
      <c r="J36" s="125" t="str">
        <f t="shared" si="9"/>
        <v/>
      </c>
      <c r="M36" s="125"/>
      <c r="N36" s="125"/>
      <c r="O36" s="125"/>
      <c r="P36" s="125"/>
      <c r="Q36" s="125"/>
      <c r="R36" s="125"/>
      <c r="S36" s="125"/>
      <c r="T36" s="125"/>
    </row>
    <row r="37" spans="1:20" ht="11.25" customHeight="1" thickBot="1" x14ac:dyDescent="0.2">
      <c r="A37" s="171">
        <v>31</v>
      </c>
      <c r="B37" s="208">
        <f t="shared" si="10"/>
        <v>43527</v>
      </c>
      <c r="C37" s="134" t="str">
        <f t="shared" si="2"/>
        <v/>
      </c>
      <c r="D37" s="134" t="str">
        <f t="shared" si="3"/>
        <v/>
      </c>
      <c r="E37" s="134" t="str">
        <f t="shared" si="4"/>
        <v/>
      </c>
      <c r="F37" s="134" t="str">
        <f t="shared" si="5"/>
        <v/>
      </c>
      <c r="G37" s="134" t="str">
        <f t="shared" si="6"/>
        <v/>
      </c>
      <c r="H37" s="134" t="str">
        <f t="shared" si="7"/>
        <v/>
      </c>
      <c r="I37" s="134" t="str">
        <f t="shared" si="8"/>
        <v/>
      </c>
      <c r="J37" s="134" t="str">
        <f t="shared" si="9"/>
        <v/>
      </c>
      <c r="M37" s="125"/>
      <c r="N37" s="125"/>
      <c r="O37" s="125"/>
      <c r="P37" s="125"/>
      <c r="Q37" s="125"/>
      <c r="R37" s="125"/>
      <c r="S37" s="125"/>
      <c r="T37" s="125"/>
    </row>
    <row r="38" spans="1:20" ht="11.25" customHeight="1" thickTop="1" x14ac:dyDescent="0.15">
      <c r="A38" s="249" t="s">
        <v>23</v>
      </c>
      <c r="B38" s="250"/>
      <c r="C38" s="158" t="str">
        <f t="shared" si="2"/>
        <v/>
      </c>
      <c r="D38" s="158" t="str">
        <f t="shared" si="3"/>
        <v/>
      </c>
      <c r="E38" s="158" t="str">
        <f t="shared" si="4"/>
        <v/>
      </c>
      <c r="F38" s="158" t="str">
        <f t="shared" si="5"/>
        <v/>
      </c>
      <c r="G38" s="158" t="str">
        <f t="shared" si="6"/>
        <v/>
      </c>
      <c r="H38" s="158" t="str">
        <f t="shared" si="7"/>
        <v/>
      </c>
      <c r="I38" s="158" t="str">
        <f t="shared" si="8"/>
        <v/>
      </c>
      <c r="J38" s="158" t="str">
        <f t="shared" si="9"/>
        <v/>
      </c>
      <c r="M38" s="201" t="str">
        <f t="shared" ref="M38:T38" si="11">IF(COUNT(M7:M37)=0,"",SUM(M7:M37))</f>
        <v/>
      </c>
      <c r="N38" s="201" t="str">
        <f t="shared" si="11"/>
        <v/>
      </c>
      <c r="O38" s="201" t="str">
        <f t="shared" si="11"/>
        <v/>
      </c>
      <c r="P38" s="201" t="str">
        <f t="shared" si="11"/>
        <v/>
      </c>
      <c r="Q38" s="201" t="str">
        <f t="shared" si="11"/>
        <v/>
      </c>
      <c r="R38" s="201" t="str">
        <f t="shared" si="11"/>
        <v/>
      </c>
      <c r="S38" s="201" t="str">
        <f t="shared" si="11"/>
        <v/>
      </c>
      <c r="T38" s="201" t="str">
        <f t="shared" si="11"/>
        <v/>
      </c>
    </row>
    <row r="39" spans="1:20" ht="11.25" customHeight="1" x14ac:dyDescent="0.15">
      <c r="A39" s="253" t="s">
        <v>24</v>
      </c>
      <c r="B39" s="257"/>
      <c r="C39" s="125" t="str">
        <f t="shared" si="2"/>
        <v/>
      </c>
      <c r="D39" s="125" t="str">
        <f t="shared" si="3"/>
        <v/>
      </c>
      <c r="E39" s="125" t="str">
        <f t="shared" si="4"/>
        <v/>
      </c>
      <c r="F39" s="125" t="str">
        <f t="shared" si="5"/>
        <v/>
      </c>
      <c r="G39" s="125" t="str">
        <f t="shared" si="6"/>
        <v/>
      </c>
      <c r="H39" s="125" t="str">
        <f t="shared" si="7"/>
        <v/>
      </c>
      <c r="I39" s="125" t="str">
        <f t="shared" si="8"/>
        <v/>
      </c>
      <c r="J39" s="125" t="str">
        <f t="shared" si="9"/>
        <v/>
      </c>
      <c r="M39" s="201" t="str">
        <f t="shared" ref="M39:T39" si="12">IF(COUNT(M7:M37)=0,"",AVERAGE(M7:M37))</f>
        <v/>
      </c>
      <c r="N39" s="201" t="str">
        <f t="shared" si="12"/>
        <v/>
      </c>
      <c r="O39" s="201" t="str">
        <f t="shared" si="12"/>
        <v/>
      </c>
      <c r="P39" s="201" t="str">
        <f t="shared" si="12"/>
        <v/>
      </c>
      <c r="Q39" s="201" t="str">
        <f t="shared" si="12"/>
        <v/>
      </c>
      <c r="R39" s="201" t="str">
        <f t="shared" si="12"/>
        <v/>
      </c>
      <c r="S39" s="201" t="str">
        <f t="shared" si="12"/>
        <v/>
      </c>
      <c r="T39" s="201" t="str">
        <f t="shared" si="12"/>
        <v/>
      </c>
    </row>
    <row r="40" spans="1:20" ht="11.25" customHeight="1" x14ac:dyDescent="0.15">
      <c r="A40" s="253" t="s">
        <v>25</v>
      </c>
      <c r="B40" s="257"/>
      <c r="C40" s="125" t="str">
        <f t="shared" si="2"/>
        <v/>
      </c>
      <c r="D40" s="125" t="str">
        <f t="shared" si="3"/>
        <v/>
      </c>
      <c r="E40" s="125" t="str">
        <f t="shared" si="4"/>
        <v/>
      </c>
      <c r="F40" s="125" t="str">
        <f t="shared" si="5"/>
        <v/>
      </c>
      <c r="G40" s="125" t="str">
        <f t="shared" si="6"/>
        <v/>
      </c>
      <c r="H40" s="125" t="str">
        <f t="shared" si="7"/>
        <v/>
      </c>
      <c r="I40" s="125" t="str">
        <f t="shared" si="8"/>
        <v/>
      </c>
      <c r="J40" s="125" t="str">
        <f t="shared" si="9"/>
        <v/>
      </c>
      <c r="M40" s="201" t="str">
        <f t="shared" ref="M40:T40" si="13">IF(COUNT(M7:M37)=0,"",MAX(M7:M37))</f>
        <v/>
      </c>
      <c r="N40" s="201" t="str">
        <f t="shared" si="13"/>
        <v/>
      </c>
      <c r="O40" s="201" t="str">
        <f t="shared" si="13"/>
        <v/>
      </c>
      <c r="P40" s="201" t="str">
        <f t="shared" si="13"/>
        <v/>
      </c>
      <c r="Q40" s="201" t="str">
        <f t="shared" si="13"/>
        <v/>
      </c>
      <c r="R40" s="201" t="str">
        <f t="shared" si="13"/>
        <v/>
      </c>
      <c r="S40" s="201" t="str">
        <f t="shared" si="13"/>
        <v/>
      </c>
      <c r="T40" s="201" t="str">
        <f t="shared" si="13"/>
        <v/>
      </c>
    </row>
    <row r="41" spans="1:20" ht="11.25" customHeight="1" x14ac:dyDescent="0.15">
      <c r="A41" s="253" t="s">
        <v>26</v>
      </c>
      <c r="B41" s="257"/>
      <c r="C41" s="125" t="str">
        <f t="shared" si="2"/>
        <v/>
      </c>
      <c r="D41" s="125" t="str">
        <f t="shared" si="3"/>
        <v/>
      </c>
      <c r="E41" s="125" t="str">
        <f t="shared" si="4"/>
        <v/>
      </c>
      <c r="F41" s="125" t="str">
        <f t="shared" si="5"/>
        <v/>
      </c>
      <c r="G41" s="125" t="str">
        <f t="shared" si="6"/>
        <v/>
      </c>
      <c r="H41" s="125" t="str">
        <f t="shared" si="7"/>
        <v/>
      </c>
      <c r="I41" s="125" t="str">
        <f t="shared" si="8"/>
        <v/>
      </c>
      <c r="J41" s="125" t="str">
        <f t="shared" si="9"/>
        <v/>
      </c>
      <c r="M41" s="201" t="str">
        <f t="shared" ref="M41:T41" si="14">IF(COUNT(M7:M37)=0,"",MIN(M7:M37))</f>
        <v/>
      </c>
      <c r="N41" s="201" t="str">
        <f t="shared" si="14"/>
        <v/>
      </c>
      <c r="O41" s="201" t="str">
        <f t="shared" si="14"/>
        <v/>
      </c>
      <c r="P41" s="201" t="str">
        <f t="shared" si="14"/>
        <v/>
      </c>
      <c r="Q41" s="201" t="str">
        <f t="shared" si="14"/>
        <v/>
      </c>
      <c r="R41" s="201" t="str">
        <f t="shared" si="14"/>
        <v/>
      </c>
      <c r="S41" s="201" t="str">
        <f t="shared" si="14"/>
        <v/>
      </c>
      <c r="T41" s="201" t="str">
        <f t="shared" si="14"/>
        <v/>
      </c>
    </row>
    <row r="42" spans="1:20" ht="11.25" customHeight="1" x14ac:dyDescent="0.15">
      <c r="A42" s="253" t="s">
        <v>27</v>
      </c>
      <c r="B42" s="257"/>
      <c r="C42" s="125" t="str">
        <f t="shared" si="2"/>
        <v/>
      </c>
      <c r="D42" s="125" t="str">
        <f t="shared" si="3"/>
        <v/>
      </c>
      <c r="E42" s="125" t="str">
        <f t="shared" si="4"/>
        <v/>
      </c>
      <c r="F42" s="125" t="str">
        <f t="shared" si="5"/>
        <v/>
      </c>
      <c r="G42" s="125" t="str">
        <f t="shared" si="6"/>
        <v/>
      </c>
      <c r="H42" s="125" t="str">
        <f t="shared" si="7"/>
        <v/>
      </c>
      <c r="I42" s="125" t="str">
        <f t="shared" si="8"/>
        <v/>
      </c>
      <c r="J42" s="125" t="str">
        <f t="shared" si="9"/>
        <v/>
      </c>
      <c r="M42" s="125"/>
      <c r="N42" s="125"/>
      <c r="O42" s="125"/>
      <c r="P42" s="125"/>
      <c r="Q42" s="125"/>
      <c r="R42" s="125"/>
      <c r="S42" s="125"/>
      <c r="T42" s="125"/>
    </row>
  </sheetData>
  <mergeCells count="11">
    <mergeCell ref="A38:B38"/>
    <mergeCell ref="A39:B39"/>
    <mergeCell ref="A40:B40"/>
    <mergeCell ref="A41:B41"/>
    <mergeCell ref="A42:B42"/>
    <mergeCell ref="M2:T2"/>
    <mergeCell ref="A5:B5"/>
    <mergeCell ref="A6:B6"/>
    <mergeCell ref="A2:A3"/>
    <mergeCell ref="B2:B3"/>
    <mergeCell ref="C2:J2"/>
  </mergeCells>
  <phoneticPr fontId="7"/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94" customWidth="1"/>
    <col min="2" max="2" width="12.75" style="95" customWidth="1"/>
    <col min="3" max="3" width="4.125" style="95" customWidth="1"/>
    <col min="4" max="4" width="3.75" style="95" customWidth="1"/>
    <col min="5" max="34" width="3.625" style="95" customWidth="1"/>
    <col min="35" max="35" width="4.375" style="95" customWidth="1"/>
    <col min="36" max="36" width="5.375" style="95" customWidth="1"/>
    <col min="37" max="41" width="4.625" style="95" customWidth="1"/>
    <col min="42" max="16384" width="9" style="95"/>
  </cols>
  <sheetData>
    <row r="1" spans="1:41" s="82" customFormat="1" ht="24.95" customHeight="1" x14ac:dyDescent="0.15">
      <c r="A1" s="81" t="str">
        <f>"運転時間月報1　"&amp;AM1&amp;"年"&amp;AO1&amp;"月分"</f>
        <v>運転時間月報1　2019年2月分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76"/>
      <c r="AJ1" s="76"/>
      <c r="AL1" s="198" t="s">
        <v>290</v>
      </c>
      <c r="AM1" s="196">
        <v>2019</v>
      </c>
      <c r="AN1" s="112" t="s">
        <v>289</v>
      </c>
      <c r="AO1" s="197">
        <v>2</v>
      </c>
    </row>
    <row r="2" spans="1:41" s="85" customFormat="1" ht="12" customHeight="1" x14ac:dyDescent="0.15">
      <c r="A2" s="285" t="s">
        <v>21</v>
      </c>
      <c r="B2" s="286"/>
      <c r="C2" s="113"/>
      <c r="D2" s="111">
        <v>1</v>
      </c>
      <c r="E2" s="111">
        <v>2</v>
      </c>
      <c r="F2" s="111">
        <v>3</v>
      </c>
      <c r="G2" s="111">
        <v>4</v>
      </c>
      <c r="H2" s="111">
        <v>5</v>
      </c>
      <c r="I2" s="111">
        <v>6</v>
      </c>
      <c r="J2" s="111">
        <v>7</v>
      </c>
      <c r="K2" s="111">
        <v>8</v>
      </c>
      <c r="L2" s="111">
        <v>9</v>
      </c>
      <c r="M2" s="111">
        <v>10</v>
      </c>
      <c r="N2" s="111">
        <v>11</v>
      </c>
      <c r="O2" s="111">
        <v>12</v>
      </c>
      <c r="P2" s="111">
        <v>13</v>
      </c>
      <c r="Q2" s="111">
        <v>14</v>
      </c>
      <c r="R2" s="111">
        <v>15</v>
      </c>
      <c r="S2" s="111">
        <v>16</v>
      </c>
      <c r="T2" s="111">
        <v>17</v>
      </c>
      <c r="U2" s="111">
        <v>18</v>
      </c>
      <c r="V2" s="111">
        <v>19</v>
      </c>
      <c r="W2" s="111">
        <v>20</v>
      </c>
      <c r="X2" s="111">
        <v>21</v>
      </c>
      <c r="Y2" s="111">
        <v>22</v>
      </c>
      <c r="Z2" s="111">
        <v>23</v>
      </c>
      <c r="AA2" s="111">
        <v>24</v>
      </c>
      <c r="AB2" s="111">
        <v>25</v>
      </c>
      <c r="AC2" s="111">
        <v>26</v>
      </c>
      <c r="AD2" s="111">
        <v>27</v>
      </c>
      <c r="AE2" s="111">
        <v>28</v>
      </c>
      <c r="AF2" s="111">
        <v>29</v>
      </c>
      <c r="AG2" s="111">
        <v>30</v>
      </c>
      <c r="AH2" s="116">
        <v>31</v>
      </c>
      <c r="AI2" s="289" t="s">
        <v>272</v>
      </c>
      <c r="AJ2" s="291" t="s">
        <v>273</v>
      </c>
    </row>
    <row r="3" spans="1:41" s="85" customFormat="1" ht="12" customHeight="1" x14ac:dyDescent="0.15">
      <c r="A3" s="287" t="s">
        <v>22</v>
      </c>
      <c r="B3" s="288"/>
      <c r="C3" s="113"/>
      <c r="D3" s="208">
        <f>DATEVALUE(AM1&amp;"/"&amp;AO1&amp;"/1")</f>
        <v>43497</v>
      </c>
      <c r="E3" s="209">
        <f>D3+1</f>
        <v>43498</v>
      </c>
      <c r="F3" s="209">
        <f t="shared" ref="F3:AH3" si="0">E3+1</f>
        <v>43499</v>
      </c>
      <c r="G3" s="209">
        <f t="shared" si="0"/>
        <v>43500</v>
      </c>
      <c r="H3" s="209">
        <f t="shared" si="0"/>
        <v>43501</v>
      </c>
      <c r="I3" s="209">
        <f t="shared" si="0"/>
        <v>43502</v>
      </c>
      <c r="J3" s="209">
        <f t="shared" si="0"/>
        <v>43503</v>
      </c>
      <c r="K3" s="209">
        <f t="shared" si="0"/>
        <v>43504</v>
      </c>
      <c r="L3" s="209">
        <f t="shared" si="0"/>
        <v>43505</v>
      </c>
      <c r="M3" s="209">
        <f t="shared" si="0"/>
        <v>43506</v>
      </c>
      <c r="N3" s="209">
        <f t="shared" si="0"/>
        <v>43507</v>
      </c>
      <c r="O3" s="209">
        <f t="shared" si="0"/>
        <v>43508</v>
      </c>
      <c r="P3" s="209">
        <f t="shared" si="0"/>
        <v>43509</v>
      </c>
      <c r="Q3" s="209">
        <f t="shared" si="0"/>
        <v>43510</v>
      </c>
      <c r="R3" s="209">
        <f t="shared" si="0"/>
        <v>43511</v>
      </c>
      <c r="S3" s="209">
        <f t="shared" si="0"/>
        <v>43512</v>
      </c>
      <c r="T3" s="209">
        <f t="shared" si="0"/>
        <v>43513</v>
      </c>
      <c r="U3" s="209">
        <f t="shared" si="0"/>
        <v>43514</v>
      </c>
      <c r="V3" s="209">
        <f t="shared" si="0"/>
        <v>43515</v>
      </c>
      <c r="W3" s="209">
        <f t="shared" si="0"/>
        <v>43516</v>
      </c>
      <c r="X3" s="209">
        <f t="shared" si="0"/>
        <v>43517</v>
      </c>
      <c r="Y3" s="209">
        <f t="shared" si="0"/>
        <v>43518</v>
      </c>
      <c r="Z3" s="209">
        <f t="shared" si="0"/>
        <v>43519</v>
      </c>
      <c r="AA3" s="209">
        <f t="shared" si="0"/>
        <v>43520</v>
      </c>
      <c r="AB3" s="209">
        <f t="shared" si="0"/>
        <v>43521</v>
      </c>
      <c r="AC3" s="209">
        <f t="shared" si="0"/>
        <v>43522</v>
      </c>
      <c r="AD3" s="209">
        <f t="shared" si="0"/>
        <v>43523</v>
      </c>
      <c r="AE3" s="209">
        <f t="shared" si="0"/>
        <v>43524</v>
      </c>
      <c r="AF3" s="209">
        <f t="shared" si="0"/>
        <v>43525</v>
      </c>
      <c r="AG3" s="209">
        <f t="shared" si="0"/>
        <v>43526</v>
      </c>
      <c r="AH3" s="209">
        <f t="shared" si="0"/>
        <v>43527</v>
      </c>
      <c r="AI3" s="290"/>
      <c r="AJ3" s="292"/>
    </row>
    <row r="4" spans="1:41" s="85" customFormat="1" ht="12" customHeight="1" x14ac:dyDescent="0.15">
      <c r="A4" s="287" t="s">
        <v>97</v>
      </c>
      <c r="B4" s="288"/>
      <c r="C4" s="110" t="s">
        <v>101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17"/>
      <c r="AI4" s="118" t="str">
        <f>IF(COUNT(D4:AH4)=0,"",SUM(D4:AH4))</f>
        <v/>
      </c>
      <c r="AJ4" s="104"/>
    </row>
    <row r="5" spans="1:41" s="85" customFormat="1" ht="10.7" customHeight="1" x14ac:dyDescent="0.15">
      <c r="A5" s="282" t="s">
        <v>271</v>
      </c>
      <c r="B5" s="114"/>
      <c r="C5" s="120" t="s">
        <v>269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15"/>
      <c r="AD5" s="115"/>
      <c r="AE5" s="115"/>
      <c r="AF5" s="115"/>
      <c r="AG5" s="115"/>
      <c r="AH5" s="119"/>
      <c r="AI5" s="118" t="str">
        <f>IF(COUNT(D5:AH5)=0,"",SUM(D5:AH5))</f>
        <v/>
      </c>
      <c r="AJ5" s="115"/>
    </row>
    <row r="6" spans="1:41" s="85" customFormat="1" ht="10.7" customHeight="1" x14ac:dyDescent="0.15">
      <c r="A6" s="283"/>
      <c r="B6" s="114"/>
      <c r="C6" s="120" t="s">
        <v>269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5"/>
      <c r="AD6" s="115"/>
      <c r="AE6" s="115"/>
      <c r="AF6" s="115"/>
      <c r="AG6" s="115"/>
      <c r="AH6" s="119"/>
      <c r="AI6" s="118" t="str">
        <f t="shared" ref="AI6:AI12" si="1">IF(COUNT(D6:AH6)=0,"",SUM(D6:AH6))</f>
        <v/>
      </c>
      <c r="AJ6" s="115"/>
    </row>
    <row r="7" spans="1:41" s="85" customFormat="1" ht="10.7" customHeight="1" x14ac:dyDescent="0.15">
      <c r="A7" s="283"/>
      <c r="B7" s="114"/>
      <c r="C7" s="120" t="s">
        <v>269</v>
      </c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5"/>
      <c r="AD7" s="115"/>
      <c r="AE7" s="115"/>
      <c r="AF7" s="115"/>
      <c r="AG7" s="115"/>
      <c r="AH7" s="119"/>
      <c r="AI7" s="118" t="str">
        <f t="shared" si="1"/>
        <v/>
      </c>
      <c r="AJ7" s="115"/>
    </row>
    <row r="8" spans="1:41" s="85" customFormat="1" ht="10.7" customHeight="1" x14ac:dyDescent="0.15">
      <c r="A8" s="283"/>
      <c r="B8" s="114"/>
      <c r="C8" s="120" t="s">
        <v>269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5"/>
      <c r="AD8" s="115"/>
      <c r="AE8" s="115"/>
      <c r="AF8" s="115"/>
      <c r="AG8" s="115"/>
      <c r="AH8" s="119"/>
      <c r="AI8" s="118" t="str">
        <f t="shared" si="1"/>
        <v/>
      </c>
      <c r="AJ8" s="115"/>
    </row>
    <row r="9" spans="1:41" s="85" customFormat="1" ht="10.7" customHeight="1" x14ac:dyDescent="0.15">
      <c r="A9" s="283"/>
      <c r="B9" s="114"/>
      <c r="C9" s="120" t="s">
        <v>269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15"/>
      <c r="AD9" s="115"/>
      <c r="AE9" s="115"/>
      <c r="AF9" s="115"/>
      <c r="AG9" s="115"/>
      <c r="AH9" s="119"/>
      <c r="AI9" s="118" t="str">
        <f t="shared" si="1"/>
        <v/>
      </c>
      <c r="AJ9" s="115"/>
    </row>
    <row r="10" spans="1:41" s="85" customFormat="1" ht="10.7" customHeight="1" x14ac:dyDescent="0.15">
      <c r="A10" s="283"/>
      <c r="B10" s="114"/>
      <c r="C10" s="120" t="s">
        <v>269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15"/>
      <c r="AD10" s="115"/>
      <c r="AE10" s="115"/>
      <c r="AF10" s="115"/>
      <c r="AG10" s="115"/>
      <c r="AH10" s="119"/>
      <c r="AI10" s="118" t="str">
        <f t="shared" si="1"/>
        <v/>
      </c>
      <c r="AJ10" s="115"/>
    </row>
    <row r="11" spans="1:41" s="85" customFormat="1" ht="10.7" customHeight="1" x14ac:dyDescent="0.15">
      <c r="A11" s="283"/>
      <c r="B11" s="114"/>
      <c r="C11" s="120" t="s">
        <v>269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15"/>
      <c r="AD11" s="115"/>
      <c r="AE11" s="115"/>
      <c r="AF11" s="115"/>
      <c r="AG11" s="115"/>
      <c r="AH11" s="119"/>
      <c r="AI11" s="118" t="str">
        <f t="shared" si="1"/>
        <v/>
      </c>
      <c r="AJ11" s="115"/>
    </row>
    <row r="12" spans="1:41" s="85" customFormat="1" ht="10.7" customHeight="1" x14ac:dyDescent="0.15">
      <c r="A12" s="284"/>
      <c r="B12" s="114"/>
      <c r="C12" s="120" t="s">
        <v>269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15"/>
      <c r="AD12" s="115"/>
      <c r="AE12" s="115"/>
      <c r="AF12" s="115"/>
      <c r="AG12" s="115"/>
      <c r="AH12" s="119"/>
      <c r="AI12" s="118" t="str">
        <f t="shared" si="1"/>
        <v/>
      </c>
      <c r="AJ12" s="115"/>
    </row>
    <row r="13" spans="1:41" s="85" customFormat="1" ht="10.7" customHeight="1" x14ac:dyDescent="0.15">
      <c r="A13" s="282" t="s">
        <v>270</v>
      </c>
      <c r="B13" s="114"/>
      <c r="C13" s="120" t="s">
        <v>269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15"/>
      <c r="AD13" s="115"/>
      <c r="AE13" s="115"/>
      <c r="AF13" s="115"/>
      <c r="AG13" s="115"/>
      <c r="AH13" s="119"/>
      <c r="AI13" s="118" t="str">
        <f>IF(COUNT(D13:AH13)=0,"",SUM(D13:AH13))</f>
        <v/>
      </c>
      <c r="AJ13" s="115"/>
    </row>
    <row r="14" spans="1:41" s="85" customFormat="1" ht="10.7" customHeight="1" x14ac:dyDescent="0.15">
      <c r="A14" s="283"/>
      <c r="B14" s="114"/>
      <c r="C14" s="120" t="s">
        <v>269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15"/>
      <c r="AD14" s="115"/>
      <c r="AE14" s="115"/>
      <c r="AF14" s="115"/>
      <c r="AG14" s="115"/>
      <c r="AH14" s="119"/>
      <c r="AI14" s="118" t="str">
        <f t="shared" ref="AI14:AI20" si="2">IF(COUNT(D14:AH14)=0,"",SUM(D14:AH14))</f>
        <v/>
      </c>
      <c r="AJ14" s="115"/>
    </row>
    <row r="15" spans="1:41" s="85" customFormat="1" ht="10.7" customHeight="1" x14ac:dyDescent="0.15">
      <c r="A15" s="283"/>
      <c r="B15" s="114"/>
      <c r="C15" s="120" t="s">
        <v>269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15"/>
      <c r="AD15" s="115"/>
      <c r="AE15" s="115"/>
      <c r="AF15" s="115"/>
      <c r="AG15" s="115"/>
      <c r="AH15" s="119"/>
      <c r="AI15" s="118" t="str">
        <f t="shared" si="2"/>
        <v/>
      </c>
      <c r="AJ15" s="115"/>
    </row>
    <row r="16" spans="1:41" s="85" customFormat="1" ht="10.7" customHeight="1" x14ac:dyDescent="0.15">
      <c r="A16" s="283"/>
      <c r="B16" s="114"/>
      <c r="C16" s="120" t="s">
        <v>269</v>
      </c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15"/>
      <c r="AD16" s="115"/>
      <c r="AE16" s="115"/>
      <c r="AF16" s="115"/>
      <c r="AG16" s="115"/>
      <c r="AH16" s="119"/>
      <c r="AI16" s="118" t="str">
        <f t="shared" si="2"/>
        <v/>
      </c>
      <c r="AJ16" s="115"/>
    </row>
    <row r="17" spans="1:36" s="85" customFormat="1" ht="10.7" customHeight="1" x14ac:dyDescent="0.15">
      <c r="A17" s="283"/>
      <c r="B17" s="114"/>
      <c r="C17" s="120" t="s">
        <v>269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15"/>
      <c r="AD17" s="115"/>
      <c r="AE17" s="115"/>
      <c r="AF17" s="115"/>
      <c r="AG17" s="115"/>
      <c r="AH17" s="119"/>
      <c r="AI17" s="118" t="str">
        <f t="shared" si="2"/>
        <v/>
      </c>
      <c r="AJ17" s="115"/>
    </row>
    <row r="18" spans="1:36" s="85" customFormat="1" ht="10.7" customHeight="1" x14ac:dyDescent="0.15">
      <c r="A18" s="283"/>
      <c r="B18" s="114"/>
      <c r="C18" s="120" t="s">
        <v>269</v>
      </c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15"/>
      <c r="AD18" s="115"/>
      <c r="AE18" s="115"/>
      <c r="AF18" s="115"/>
      <c r="AG18" s="115"/>
      <c r="AH18" s="119"/>
      <c r="AI18" s="118" t="str">
        <f t="shared" si="2"/>
        <v/>
      </c>
      <c r="AJ18" s="115"/>
    </row>
    <row r="19" spans="1:36" s="85" customFormat="1" ht="10.7" customHeight="1" x14ac:dyDescent="0.15">
      <c r="A19" s="283"/>
      <c r="B19" s="114"/>
      <c r="C19" s="120" t="s">
        <v>269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15"/>
      <c r="AD19" s="115"/>
      <c r="AE19" s="115"/>
      <c r="AF19" s="115"/>
      <c r="AG19" s="115"/>
      <c r="AH19" s="119"/>
      <c r="AI19" s="118" t="str">
        <f t="shared" si="2"/>
        <v/>
      </c>
      <c r="AJ19" s="115"/>
    </row>
    <row r="20" spans="1:36" s="85" customFormat="1" ht="10.7" customHeight="1" x14ac:dyDescent="0.15">
      <c r="A20" s="284"/>
      <c r="B20" s="114"/>
      <c r="C20" s="120" t="s">
        <v>269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15"/>
      <c r="AD20" s="115"/>
      <c r="AE20" s="115"/>
      <c r="AF20" s="115"/>
      <c r="AG20" s="115"/>
      <c r="AH20" s="119"/>
      <c r="AI20" s="118" t="str">
        <f t="shared" si="2"/>
        <v/>
      </c>
      <c r="AJ20" s="115"/>
    </row>
    <row r="21" spans="1:36" s="85" customFormat="1" ht="10.7" customHeight="1" x14ac:dyDescent="0.15">
      <c r="A21" s="282" t="s">
        <v>274</v>
      </c>
      <c r="B21" s="114"/>
      <c r="C21" s="120" t="s">
        <v>269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15"/>
      <c r="AD21" s="115"/>
      <c r="AE21" s="115"/>
      <c r="AF21" s="115"/>
      <c r="AG21" s="115"/>
      <c r="AH21" s="119"/>
      <c r="AI21" s="118" t="str">
        <f>IF(COUNT(D21:AH21)=0,"",SUM(D21:AH21))</f>
        <v/>
      </c>
      <c r="AJ21" s="115"/>
    </row>
    <row r="22" spans="1:36" s="85" customFormat="1" ht="10.7" customHeight="1" x14ac:dyDescent="0.15">
      <c r="A22" s="283"/>
      <c r="B22" s="114"/>
      <c r="C22" s="120" t="s">
        <v>269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15"/>
      <c r="AD22" s="115"/>
      <c r="AE22" s="115"/>
      <c r="AF22" s="115"/>
      <c r="AG22" s="115"/>
      <c r="AH22" s="119"/>
      <c r="AI22" s="118" t="str">
        <f t="shared" ref="AI22:AI28" si="3">IF(COUNT(D22:AH22)=0,"",SUM(D22:AH22))</f>
        <v/>
      </c>
      <c r="AJ22" s="115"/>
    </row>
    <row r="23" spans="1:36" s="85" customFormat="1" ht="10.7" customHeight="1" x14ac:dyDescent="0.15">
      <c r="A23" s="283"/>
      <c r="B23" s="114"/>
      <c r="C23" s="120" t="s">
        <v>269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15"/>
      <c r="AD23" s="115"/>
      <c r="AE23" s="115"/>
      <c r="AF23" s="115"/>
      <c r="AG23" s="115"/>
      <c r="AH23" s="119"/>
      <c r="AI23" s="118" t="str">
        <f t="shared" si="3"/>
        <v/>
      </c>
      <c r="AJ23" s="115"/>
    </row>
    <row r="24" spans="1:36" s="85" customFormat="1" ht="10.7" customHeight="1" x14ac:dyDescent="0.15">
      <c r="A24" s="283"/>
      <c r="B24" s="114"/>
      <c r="C24" s="120" t="s">
        <v>269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15"/>
      <c r="AD24" s="115"/>
      <c r="AE24" s="115"/>
      <c r="AF24" s="115"/>
      <c r="AG24" s="115"/>
      <c r="AH24" s="119"/>
      <c r="AI24" s="118" t="str">
        <f t="shared" si="3"/>
        <v/>
      </c>
      <c r="AJ24" s="115"/>
    </row>
    <row r="25" spans="1:36" s="85" customFormat="1" ht="10.7" customHeight="1" x14ac:dyDescent="0.15">
      <c r="A25" s="283"/>
      <c r="B25" s="114"/>
      <c r="C25" s="120" t="s">
        <v>269</v>
      </c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15"/>
      <c r="AD25" s="115"/>
      <c r="AE25" s="115"/>
      <c r="AF25" s="115"/>
      <c r="AG25" s="115"/>
      <c r="AH25" s="119"/>
      <c r="AI25" s="118" t="str">
        <f t="shared" si="3"/>
        <v/>
      </c>
      <c r="AJ25" s="115"/>
    </row>
    <row r="26" spans="1:36" s="85" customFormat="1" ht="10.7" customHeight="1" x14ac:dyDescent="0.15">
      <c r="A26" s="283"/>
      <c r="B26" s="114"/>
      <c r="C26" s="120" t="s">
        <v>269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15"/>
      <c r="AD26" s="115"/>
      <c r="AE26" s="115"/>
      <c r="AF26" s="115"/>
      <c r="AG26" s="115"/>
      <c r="AH26" s="119"/>
      <c r="AI26" s="118" t="str">
        <f t="shared" si="3"/>
        <v/>
      </c>
      <c r="AJ26" s="115"/>
    </row>
    <row r="27" spans="1:36" s="85" customFormat="1" ht="10.7" customHeight="1" x14ac:dyDescent="0.15">
      <c r="A27" s="283"/>
      <c r="B27" s="114"/>
      <c r="C27" s="120" t="s">
        <v>269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15"/>
      <c r="AD27" s="115"/>
      <c r="AE27" s="115"/>
      <c r="AF27" s="115"/>
      <c r="AG27" s="115"/>
      <c r="AH27" s="119"/>
      <c r="AI27" s="118" t="str">
        <f t="shared" si="3"/>
        <v/>
      </c>
      <c r="AJ27" s="115"/>
    </row>
    <row r="28" spans="1:36" s="85" customFormat="1" ht="10.7" customHeight="1" x14ac:dyDescent="0.15">
      <c r="A28" s="284"/>
      <c r="B28" s="114"/>
      <c r="C28" s="120" t="s">
        <v>269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15"/>
      <c r="AD28" s="115"/>
      <c r="AE28" s="115"/>
      <c r="AF28" s="115"/>
      <c r="AG28" s="115"/>
      <c r="AH28" s="119"/>
      <c r="AI28" s="118" t="str">
        <f t="shared" si="3"/>
        <v/>
      </c>
      <c r="AJ28" s="115"/>
    </row>
    <row r="29" spans="1:36" s="85" customFormat="1" ht="10.7" customHeight="1" x14ac:dyDescent="0.15">
      <c r="A29" s="282" t="s">
        <v>275</v>
      </c>
      <c r="B29" s="114"/>
      <c r="C29" s="120" t="s">
        <v>269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15"/>
      <c r="AD29" s="115"/>
      <c r="AE29" s="115"/>
      <c r="AF29" s="115"/>
      <c r="AG29" s="115"/>
      <c r="AH29" s="119"/>
      <c r="AI29" s="118" t="str">
        <f>IF(COUNT(D29:AH29)=0,"",SUM(D29:AH29))</f>
        <v/>
      </c>
      <c r="AJ29" s="115"/>
    </row>
    <row r="30" spans="1:36" s="85" customFormat="1" ht="10.7" customHeight="1" x14ac:dyDescent="0.15">
      <c r="A30" s="283"/>
      <c r="B30" s="114"/>
      <c r="C30" s="120" t="s">
        <v>269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15"/>
      <c r="AD30" s="115"/>
      <c r="AE30" s="115"/>
      <c r="AF30" s="115"/>
      <c r="AG30" s="115"/>
      <c r="AH30" s="119"/>
      <c r="AI30" s="118" t="str">
        <f t="shared" ref="AI30:AI40" si="4">IF(COUNT(D30:AH30)=0,"",SUM(D30:AH30))</f>
        <v/>
      </c>
      <c r="AJ30" s="115"/>
    </row>
    <row r="31" spans="1:36" s="85" customFormat="1" ht="10.7" customHeight="1" x14ac:dyDescent="0.15">
      <c r="A31" s="283"/>
      <c r="B31" s="114"/>
      <c r="C31" s="120" t="s">
        <v>269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15"/>
      <c r="AD31" s="115"/>
      <c r="AE31" s="115"/>
      <c r="AF31" s="115"/>
      <c r="AG31" s="115"/>
      <c r="AH31" s="119"/>
      <c r="AI31" s="118" t="str">
        <f t="shared" si="4"/>
        <v/>
      </c>
      <c r="AJ31" s="115"/>
    </row>
    <row r="32" spans="1:36" s="85" customFormat="1" ht="10.7" customHeight="1" x14ac:dyDescent="0.15">
      <c r="A32" s="283"/>
      <c r="B32" s="114"/>
      <c r="C32" s="120" t="s">
        <v>269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15"/>
      <c r="AD32" s="115"/>
      <c r="AE32" s="115"/>
      <c r="AF32" s="115"/>
      <c r="AG32" s="115"/>
      <c r="AH32" s="119"/>
      <c r="AI32" s="118" t="str">
        <f t="shared" si="4"/>
        <v/>
      </c>
      <c r="AJ32" s="115"/>
    </row>
    <row r="33" spans="1:36" s="85" customFormat="1" ht="10.7" customHeight="1" x14ac:dyDescent="0.15">
      <c r="A33" s="283"/>
      <c r="B33" s="114"/>
      <c r="C33" s="120" t="s">
        <v>269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15"/>
      <c r="AD33" s="115"/>
      <c r="AE33" s="115"/>
      <c r="AF33" s="115"/>
      <c r="AG33" s="115"/>
      <c r="AH33" s="119"/>
      <c r="AI33" s="118" t="str">
        <f t="shared" ref="AI33:AI36" si="5">IF(COUNT(D33:AH33)=0,"",SUM(D33:AH33))</f>
        <v/>
      </c>
      <c r="AJ33" s="115"/>
    </row>
    <row r="34" spans="1:36" s="85" customFormat="1" ht="10.7" customHeight="1" x14ac:dyDescent="0.15">
      <c r="A34" s="283"/>
      <c r="B34" s="114"/>
      <c r="C34" s="120" t="s">
        <v>269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15"/>
      <c r="AD34" s="115"/>
      <c r="AE34" s="115"/>
      <c r="AF34" s="115"/>
      <c r="AG34" s="115"/>
      <c r="AH34" s="119"/>
      <c r="AI34" s="118" t="str">
        <f t="shared" si="5"/>
        <v/>
      </c>
      <c r="AJ34" s="115"/>
    </row>
    <row r="35" spans="1:36" s="85" customFormat="1" ht="10.7" customHeight="1" x14ac:dyDescent="0.15">
      <c r="A35" s="283"/>
      <c r="B35" s="114"/>
      <c r="C35" s="120" t="s">
        <v>269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15"/>
      <c r="AD35" s="115"/>
      <c r="AE35" s="115"/>
      <c r="AF35" s="115"/>
      <c r="AG35" s="115"/>
      <c r="AH35" s="119"/>
      <c r="AI35" s="118" t="str">
        <f t="shared" si="5"/>
        <v/>
      </c>
      <c r="AJ35" s="115"/>
    </row>
    <row r="36" spans="1:36" s="85" customFormat="1" ht="10.7" customHeight="1" x14ac:dyDescent="0.15">
      <c r="A36" s="283"/>
      <c r="B36" s="114"/>
      <c r="C36" s="120" t="s">
        <v>269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15"/>
      <c r="AD36" s="115"/>
      <c r="AE36" s="115"/>
      <c r="AF36" s="115"/>
      <c r="AG36" s="115"/>
      <c r="AH36" s="119"/>
      <c r="AI36" s="118" t="str">
        <f t="shared" si="5"/>
        <v/>
      </c>
      <c r="AJ36" s="115"/>
    </row>
    <row r="37" spans="1:36" s="85" customFormat="1" ht="10.7" customHeight="1" x14ac:dyDescent="0.15">
      <c r="A37" s="283"/>
      <c r="B37" s="114"/>
      <c r="C37" s="120" t="s">
        <v>269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15"/>
      <c r="AD37" s="115"/>
      <c r="AE37" s="115"/>
      <c r="AF37" s="115"/>
      <c r="AG37" s="115"/>
      <c r="AH37" s="119"/>
      <c r="AI37" s="118" t="str">
        <f t="shared" si="4"/>
        <v/>
      </c>
      <c r="AJ37" s="115"/>
    </row>
    <row r="38" spans="1:36" s="85" customFormat="1" ht="10.7" customHeight="1" x14ac:dyDescent="0.15">
      <c r="A38" s="283"/>
      <c r="B38" s="114"/>
      <c r="C38" s="120" t="s">
        <v>269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15"/>
      <c r="AD38" s="115"/>
      <c r="AE38" s="115"/>
      <c r="AF38" s="115"/>
      <c r="AG38" s="115"/>
      <c r="AH38" s="119"/>
      <c r="AI38" s="118" t="str">
        <f t="shared" si="4"/>
        <v/>
      </c>
      <c r="AJ38" s="115"/>
    </row>
    <row r="39" spans="1:36" s="85" customFormat="1" ht="10.7" customHeight="1" x14ac:dyDescent="0.15">
      <c r="A39" s="283"/>
      <c r="B39" s="114"/>
      <c r="C39" s="120" t="s">
        <v>269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15"/>
      <c r="AD39" s="115"/>
      <c r="AE39" s="115"/>
      <c r="AF39" s="115"/>
      <c r="AG39" s="115"/>
      <c r="AH39" s="119"/>
      <c r="AI39" s="118" t="str">
        <f t="shared" si="4"/>
        <v/>
      </c>
      <c r="AJ39" s="115"/>
    </row>
    <row r="40" spans="1:36" s="85" customFormat="1" ht="10.7" customHeight="1" x14ac:dyDescent="0.15">
      <c r="A40" s="284"/>
      <c r="B40" s="114"/>
      <c r="C40" s="120" t="s">
        <v>269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15"/>
      <c r="AD40" s="115"/>
      <c r="AE40" s="115"/>
      <c r="AF40" s="115"/>
      <c r="AG40" s="115"/>
      <c r="AH40" s="119"/>
      <c r="AI40" s="118" t="str">
        <f t="shared" si="4"/>
        <v/>
      </c>
      <c r="AJ40" s="115"/>
    </row>
    <row r="41" spans="1:36" s="85" customFormat="1" ht="10.7" customHeight="1" x14ac:dyDescent="0.15">
      <c r="A41" s="282" t="s">
        <v>276</v>
      </c>
      <c r="B41" s="114"/>
      <c r="C41" s="120" t="s">
        <v>269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15"/>
      <c r="AD41" s="115"/>
      <c r="AE41" s="115"/>
      <c r="AF41" s="115"/>
      <c r="AG41" s="115"/>
      <c r="AH41" s="119"/>
      <c r="AI41" s="118" t="str">
        <f>IF(COUNT(D41:AH41)=0,"",SUM(D41:AH41))</f>
        <v/>
      </c>
      <c r="AJ41" s="115"/>
    </row>
    <row r="42" spans="1:36" s="85" customFormat="1" ht="10.7" customHeight="1" x14ac:dyDescent="0.15">
      <c r="A42" s="283"/>
      <c r="B42" s="114"/>
      <c r="C42" s="120" t="s">
        <v>269</v>
      </c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15"/>
      <c r="AD42" s="115"/>
      <c r="AE42" s="115"/>
      <c r="AF42" s="115"/>
      <c r="AG42" s="115"/>
      <c r="AH42" s="119"/>
      <c r="AI42" s="118" t="str">
        <f t="shared" ref="AI42:AI48" si="6">IF(COUNT(D42:AH42)=0,"",SUM(D42:AH42))</f>
        <v/>
      </c>
      <c r="AJ42" s="115"/>
    </row>
    <row r="43" spans="1:36" s="85" customFormat="1" ht="10.7" customHeight="1" x14ac:dyDescent="0.15">
      <c r="A43" s="283"/>
      <c r="B43" s="114"/>
      <c r="C43" s="120" t="s">
        <v>269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15"/>
      <c r="AD43" s="115"/>
      <c r="AE43" s="115"/>
      <c r="AF43" s="115"/>
      <c r="AG43" s="115"/>
      <c r="AH43" s="119"/>
      <c r="AI43" s="118" t="str">
        <f t="shared" si="6"/>
        <v/>
      </c>
      <c r="AJ43" s="115"/>
    </row>
    <row r="44" spans="1:36" s="85" customFormat="1" ht="10.7" customHeight="1" x14ac:dyDescent="0.15">
      <c r="A44" s="283"/>
      <c r="B44" s="114"/>
      <c r="C44" s="120" t="s">
        <v>269</v>
      </c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15"/>
      <c r="AD44" s="115"/>
      <c r="AE44" s="115"/>
      <c r="AF44" s="115"/>
      <c r="AG44" s="115"/>
      <c r="AH44" s="119"/>
      <c r="AI44" s="118" t="str">
        <f t="shared" si="6"/>
        <v/>
      </c>
      <c r="AJ44" s="115"/>
    </row>
    <row r="45" spans="1:36" s="85" customFormat="1" ht="10.7" customHeight="1" x14ac:dyDescent="0.15">
      <c r="A45" s="283"/>
      <c r="B45" s="114"/>
      <c r="C45" s="120" t="s">
        <v>269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15"/>
      <c r="AD45" s="115"/>
      <c r="AE45" s="115"/>
      <c r="AF45" s="115"/>
      <c r="AG45" s="115"/>
      <c r="AH45" s="119"/>
      <c r="AI45" s="118" t="str">
        <f t="shared" si="6"/>
        <v/>
      </c>
      <c r="AJ45" s="115"/>
    </row>
    <row r="46" spans="1:36" s="85" customFormat="1" ht="10.7" customHeight="1" x14ac:dyDescent="0.15">
      <c r="A46" s="283"/>
      <c r="B46" s="114"/>
      <c r="C46" s="120" t="s">
        <v>269</v>
      </c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15"/>
      <c r="AD46" s="115"/>
      <c r="AE46" s="115"/>
      <c r="AF46" s="115"/>
      <c r="AG46" s="115"/>
      <c r="AH46" s="119"/>
      <c r="AI46" s="118" t="str">
        <f t="shared" si="6"/>
        <v/>
      </c>
      <c r="AJ46" s="115"/>
    </row>
    <row r="47" spans="1:36" s="85" customFormat="1" ht="10.7" customHeight="1" x14ac:dyDescent="0.15">
      <c r="A47" s="283"/>
      <c r="B47" s="114"/>
      <c r="C47" s="120" t="s">
        <v>269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15"/>
      <c r="AD47" s="115"/>
      <c r="AE47" s="115"/>
      <c r="AF47" s="115"/>
      <c r="AG47" s="115"/>
      <c r="AH47" s="119"/>
      <c r="AI47" s="118" t="str">
        <f t="shared" si="6"/>
        <v/>
      </c>
      <c r="AJ47" s="115"/>
    </row>
    <row r="48" spans="1:36" s="85" customFormat="1" ht="10.7" customHeight="1" x14ac:dyDescent="0.15">
      <c r="A48" s="284"/>
      <c r="B48" s="114"/>
      <c r="C48" s="120" t="s">
        <v>269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15"/>
      <c r="AD48" s="115"/>
      <c r="AE48" s="115"/>
      <c r="AF48" s="115"/>
      <c r="AG48" s="115"/>
      <c r="AH48" s="119"/>
      <c r="AI48" s="118" t="str">
        <f t="shared" si="6"/>
        <v/>
      </c>
      <c r="AJ48" s="115"/>
    </row>
    <row r="49" spans="1:28" s="85" customFormat="1" x14ac:dyDescent="0.15">
      <c r="A49" s="88"/>
      <c r="B49" s="89"/>
      <c r="C49" s="89"/>
      <c r="D49" s="91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</row>
    <row r="50" spans="1:28" s="87" customFormat="1" x14ac:dyDescent="0.15">
      <c r="A50" s="92"/>
      <c r="B50" s="84"/>
      <c r="C50" s="84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</row>
    <row r="51" spans="1:28" s="87" customFormat="1" x14ac:dyDescent="0.15">
      <c r="A51" s="92"/>
      <c r="B51" s="84"/>
      <c r="C51" s="84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</row>
    <row r="52" spans="1:28" s="87" customFormat="1" x14ac:dyDescent="0.15">
      <c r="A52" s="92"/>
      <c r="B52" s="84"/>
      <c r="C52" s="84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</row>
    <row r="53" spans="1:28" s="87" customFormat="1" x14ac:dyDescent="0.15">
      <c r="A53" s="92"/>
      <c r="B53" s="84"/>
      <c r="C53" s="84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</row>
    <row r="54" spans="1:28" s="87" customFormat="1" x14ac:dyDescent="0.15">
      <c r="A54" s="92"/>
      <c r="B54" s="84"/>
      <c r="C54" s="84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</row>
    <row r="55" spans="1:28" s="87" customFormat="1" x14ac:dyDescent="0.15">
      <c r="A55" s="92"/>
      <c r="B55" s="84"/>
      <c r="C55" s="84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</row>
    <row r="56" spans="1:28" s="87" customFormat="1" x14ac:dyDescent="0.15">
      <c r="A56" s="92"/>
      <c r="B56" s="84"/>
      <c r="C56" s="84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</row>
    <row r="57" spans="1:28" s="87" customFormat="1" x14ac:dyDescent="0.15">
      <c r="A57" s="92"/>
      <c r="B57" s="84"/>
      <c r="C57" s="84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</row>
    <row r="58" spans="1:28" s="82" customFormat="1" x14ac:dyDescent="0.15">
      <c r="A58" s="92"/>
      <c r="B58" s="84"/>
      <c r="C58" s="84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</row>
    <row r="59" spans="1:28" s="82" customFormat="1" ht="13.5" customHeight="1" x14ac:dyDescent="0.15">
      <c r="A59" s="92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</row>
  </sheetData>
  <mergeCells count="10">
    <mergeCell ref="AI2:AI3"/>
    <mergeCell ref="AJ2:AJ3"/>
    <mergeCell ref="A13:A20"/>
    <mergeCell ref="A21:A28"/>
    <mergeCell ref="A29:A40"/>
    <mergeCell ref="A41:A48"/>
    <mergeCell ref="A5:A12"/>
    <mergeCell ref="A2:B2"/>
    <mergeCell ref="A3:B3"/>
    <mergeCell ref="A4:B4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"/>
  <sheetViews>
    <sheetView view="pageBreakPreview" zoomScaleNormal="100" zoomScaleSheetLayoutView="100" workbookViewId="0">
      <selection activeCell="AK1" sqref="AK1"/>
    </sheetView>
  </sheetViews>
  <sheetFormatPr defaultRowHeight="10.5" x14ac:dyDescent="0.15"/>
  <cols>
    <col min="1" max="1" width="2.625" style="94" customWidth="1"/>
    <col min="2" max="2" width="12.75" style="95" customWidth="1"/>
    <col min="3" max="3" width="4.125" style="95" customWidth="1"/>
    <col min="4" max="4" width="3.75" style="95" customWidth="1"/>
    <col min="5" max="34" width="3.625" style="95" customWidth="1"/>
    <col min="35" max="35" width="4.375" style="95" customWidth="1"/>
    <col min="36" max="36" width="5.375" style="95" customWidth="1"/>
    <col min="37" max="41" width="4.625" style="95" customWidth="1"/>
    <col min="42" max="16384" width="9" style="95"/>
  </cols>
  <sheetData>
    <row r="1" spans="1:41" s="82" customFormat="1" ht="24.95" customHeight="1" x14ac:dyDescent="0.15">
      <c r="A1" s="81" t="str">
        <f>"運転時間月報2　"&amp;AM1&amp;"年"&amp;AO1&amp;"月分"</f>
        <v>運転時間月報2　2019年2月分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76"/>
      <c r="AJ1" s="76"/>
      <c r="AL1" s="198" t="s">
        <v>290</v>
      </c>
      <c r="AM1" s="196">
        <v>2019</v>
      </c>
      <c r="AN1" s="112" t="s">
        <v>289</v>
      </c>
      <c r="AO1" s="197">
        <v>2</v>
      </c>
    </row>
    <row r="2" spans="1:41" s="85" customFormat="1" ht="12" customHeight="1" x14ac:dyDescent="0.15">
      <c r="A2" s="285" t="s">
        <v>21</v>
      </c>
      <c r="B2" s="286"/>
      <c r="C2" s="113"/>
      <c r="D2" s="111">
        <v>1</v>
      </c>
      <c r="E2" s="111">
        <v>2</v>
      </c>
      <c r="F2" s="111">
        <v>3</v>
      </c>
      <c r="G2" s="111">
        <v>4</v>
      </c>
      <c r="H2" s="111">
        <v>5</v>
      </c>
      <c r="I2" s="111">
        <v>6</v>
      </c>
      <c r="J2" s="111">
        <v>7</v>
      </c>
      <c r="K2" s="111">
        <v>8</v>
      </c>
      <c r="L2" s="111">
        <v>9</v>
      </c>
      <c r="M2" s="111">
        <v>10</v>
      </c>
      <c r="N2" s="111">
        <v>11</v>
      </c>
      <c r="O2" s="111">
        <v>12</v>
      </c>
      <c r="P2" s="111">
        <v>13</v>
      </c>
      <c r="Q2" s="111">
        <v>14</v>
      </c>
      <c r="R2" s="111">
        <v>15</v>
      </c>
      <c r="S2" s="111">
        <v>16</v>
      </c>
      <c r="T2" s="111">
        <v>17</v>
      </c>
      <c r="U2" s="111">
        <v>18</v>
      </c>
      <c r="V2" s="111">
        <v>19</v>
      </c>
      <c r="W2" s="111">
        <v>20</v>
      </c>
      <c r="X2" s="111">
        <v>21</v>
      </c>
      <c r="Y2" s="111">
        <v>22</v>
      </c>
      <c r="Z2" s="111">
        <v>23</v>
      </c>
      <c r="AA2" s="111">
        <v>24</v>
      </c>
      <c r="AB2" s="111">
        <v>25</v>
      </c>
      <c r="AC2" s="111">
        <v>26</v>
      </c>
      <c r="AD2" s="111">
        <v>27</v>
      </c>
      <c r="AE2" s="111">
        <v>28</v>
      </c>
      <c r="AF2" s="111">
        <v>29</v>
      </c>
      <c r="AG2" s="111">
        <v>30</v>
      </c>
      <c r="AH2" s="116">
        <v>31</v>
      </c>
      <c r="AI2" s="289" t="s">
        <v>272</v>
      </c>
      <c r="AJ2" s="291" t="s">
        <v>273</v>
      </c>
    </row>
    <row r="3" spans="1:41" s="85" customFormat="1" ht="12" customHeight="1" x14ac:dyDescent="0.15">
      <c r="A3" s="287" t="s">
        <v>22</v>
      </c>
      <c r="B3" s="288"/>
      <c r="C3" s="113"/>
      <c r="D3" s="208">
        <f>DATEVALUE(AM1&amp;"/"&amp;AO1&amp;"/1")</f>
        <v>43497</v>
      </c>
      <c r="E3" s="209">
        <f>D3+1</f>
        <v>43498</v>
      </c>
      <c r="F3" s="209">
        <f t="shared" ref="F3:AH3" si="0">E3+1</f>
        <v>43499</v>
      </c>
      <c r="G3" s="209">
        <f t="shared" si="0"/>
        <v>43500</v>
      </c>
      <c r="H3" s="209">
        <f t="shared" si="0"/>
        <v>43501</v>
      </c>
      <c r="I3" s="209">
        <f t="shared" si="0"/>
        <v>43502</v>
      </c>
      <c r="J3" s="209">
        <f t="shared" si="0"/>
        <v>43503</v>
      </c>
      <c r="K3" s="209">
        <f t="shared" si="0"/>
        <v>43504</v>
      </c>
      <c r="L3" s="209">
        <f t="shared" si="0"/>
        <v>43505</v>
      </c>
      <c r="M3" s="209">
        <f t="shared" si="0"/>
        <v>43506</v>
      </c>
      <c r="N3" s="209">
        <f t="shared" si="0"/>
        <v>43507</v>
      </c>
      <c r="O3" s="209">
        <f t="shared" si="0"/>
        <v>43508</v>
      </c>
      <c r="P3" s="209">
        <f t="shared" si="0"/>
        <v>43509</v>
      </c>
      <c r="Q3" s="209">
        <f t="shared" si="0"/>
        <v>43510</v>
      </c>
      <c r="R3" s="209">
        <f t="shared" si="0"/>
        <v>43511</v>
      </c>
      <c r="S3" s="209">
        <f t="shared" si="0"/>
        <v>43512</v>
      </c>
      <c r="T3" s="209">
        <f t="shared" si="0"/>
        <v>43513</v>
      </c>
      <c r="U3" s="209">
        <f t="shared" si="0"/>
        <v>43514</v>
      </c>
      <c r="V3" s="209">
        <f t="shared" si="0"/>
        <v>43515</v>
      </c>
      <c r="W3" s="209">
        <f t="shared" si="0"/>
        <v>43516</v>
      </c>
      <c r="X3" s="209">
        <f t="shared" si="0"/>
        <v>43517</v>
      </c>
      <c r="Y3" s="209">
        <f t="shared" si="0"/>
        <v>43518</v>
      </c>
      <c r="Z3" s="209">
        <f t="shared" si="0"/>
        <v>43519</v>
      </c>
      <c r="AA3" s="209">
        <f t="shared" si="0"/>
        <v>43520</v>
      </c>
      <c r="AB3" s="209">
        <f t="shared" si="0"/>
        <v>43521</v>
      </c>
      <c r="AC3" s="209">
        <f t="shared" si="0"/>
        <v>43522</v>
      </c>
      <c r="AD3" s="209">
        <f t="shared" si="0"/>
        <v>43523</v>
      </c>
      <c r="AE3" s="209">
        <f t="shared" si="0"/>
        <v>43524</v>
      </c>
      <c r="AF3" s="209">
        <f t="shared" si="0"/>
        <v>43525</v>
      </c>
      <c r="AG3" s="209">
        <f t="shared" si="0"/>
        <v>43526</v>
      </c>
      <c r="AH3" s="209">
        <f t="shared" si="0"/>
        <v>43527</v>
      </c>
      <c r="AI3" s="290"/>
      <c r="AJ3" s="292"/>
    </row>
    <row r="4" spans="1:41" s="85" customFormat="1" ht="12" customHeight="1" x14ac:dyDescent="0.15">
      <c r="A4" s="287" t="s">
        <v>97</v>
      </c>
      <c r="B4" s="288"/>
      <c r="C4" s="110" t="s">
        <v>101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17"/>
      <c r="AI4" s="118" t="str">
        <f>IF(COUNT(D4:AH4)=0,"",SUM(D4:AH4))</f>
        <v/>
      </c>
      <c r="AJ4" s="104"/>
    </row>
    <row r="5" spans="1:41" s="85" customFormat="1" ht="10.7" customHeight="1" x14ac:dyDescent="0.15">
      <c r="A5" s="282" t="s">
        <v>277</v>
      </c>
      <c r="B5" s="114"/>
      <c r="C5" s="120" t="s">
        <v>269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15"/>
      <c r="AD5" s="115"/>
      <c r="AE5" s="115"/>
      <c r="AF5" s="115"/>
      <c r="AG5" s="115"/>
      <c r="AH5" s="119"/>
      <c r="AI5" s="118" t="str">
        <f>IF(COUNT(D5:AH5)=0,"",SUM(D5:AH5))</f>
        <v/>
      </c>
      <c r="AJ5" s="115"/>
    </row>
    <row r="6" spans="1:41" s="85" customFormat="1" ht="10.7" customHeight="1" x14ac:dyDescent="0.15">
      <c r="A6" s="283"/>
      <c r="B6" s="114"/>
      <c r="C6" s="120" t="s">
        <v>269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15"/>
      <c r="AD6" s="115"/>
      <c r="AE6" s="115"/>
      <c r="AF6" s="115"/>
      <c r="AG6" s="115"/>
      <c r="AH6" s="119"/>
      <c r="AI6" s="118" t="str">
        <f t="shared" ref="AI6:AI12" si="1">IF(COUNT(D6:AH6)=0,"",SUM(D6:AH6))</f>
        <v/>
      </c>
      <c r="AJ6" s="115"/>
    </row>
    <row r="7" spans="1:41" s="85" customFormat="1" ht="10.7" customHeight="1" x14ac:dyDescent="0.15">
      <c r="A7" s="283"/>
      <c r="B7" s="114"/>
      <c r="C7" s="120" t="s">
        <v>269</v>
      </c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15"/>
      <c r="AD7" s="115"/>
      <c r="AE7" s="115"/>
      <c r="AF7" s="115"/>
      <c r="AG7" s="115"/>
      <c r="AH7" s="119"/>
      <c r="AI7" s="118" t="str">
        <f t="shared" si="1"/>
        <v/>
      </c>
      <c r="AJ7" s="115"/>
    </row>
    <row r="8" spans="1:41" s="85" customFormat="1" ht="10.7" customHeight="1" x14ac:dyDescent="0.15">
      <c r="A8" s="283"/>
      <c r="B8" s="114"/>
      <c r="C8" s="120" t="s">
        <v>269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15"/>
      <c r="AD8" s="115"/>
      <c r="AE8" s="115"/>
      <c r="AF8" s="115"/>
      <c r="AG8" s="115"/>
      <c r="AH8" s="119"/>
      <c r="AI8" s="118" t="str">
        <f t="shared" si="1"/>
        <v/>
      </c>
      <c r="AJ8" s="115"/>
    </row>
    <row r="9" spans="1:41" s="85" customFormat="1" ht="10.7" customHeight="1" x14ac:dyDescent="0.15">
      <c r="A9" s="283"/>
      <c r="B9" s="114"/>
      <c r="C9" s="120" t="s">
        <v>269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15"/>
      <c r="AD9" s="115"/>
      <c r="AE9" s="115"/>
      <c r="AF9" s="115"/>
      <c r="AG9" s="115"/>
      <c r="AH9" s="119"/>
      <c r="AI9" s="118" t="str">
        <f t="shared" si="1"/>
        <v/>
      </c>
      <c r="AJ9" s="115"/>
    </row>
    <row r="10" spans="1:41" s="85" customFormat="1" ht="10.7" customHeight="1" x14ac:dyDescent="0.15">
      <c r="A10" s="283"/>
      <c r="B10" s="114"/>
      <c r="C10" s="120" t="s">
        <v>269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15"/>
      <c r="AD10" s="115"/>
      <c r="AE10" s="115"/>
      <c r="AF10" s="115"/>
      <c r="AG10" s="115"/>
      <c r="AH10" s="119"/>
      <c r="AI10" s="118" t="str">
        <f t="shared" si="1"/>
        <v/>
      </c>
      <c r="AJ10" s="115"/>
    </row>
    <row r="11" spans="1:41" s="85" customFormat="1" ht="10.7" customHeight="1" x14ac:dyDescent="0.15">
      <c r="A11" s="283"/>
      <c r="B11" s="114"/>
      <c r="C11" s="120" t="s">
        <v>269</v>
      </c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15"/>
      <c r="AD11" s="115"/>
      <c r="AE11" s="115"/>
      <c r="AF11" s="115"/>
      <c r="AG11" s="115"/>
      <c r="AH11" s="119"/>
      <c r="AI11" s="118" t="str">
        <f t="shared" si="1"/>
        <v/>
      </c>
      <c r="AJ11" s="115"/>
    </row>
    <row r="12" spans="1:41" s="85" customFormat="1" ht="10.7" customHeight="1" x14ac:dyDescent="0.15">
      <c r="A12" s="284"/>
      <c r="B12" s="114"/>
      <c r="C12" s="120" t="s">
        <v>269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15"/>
      <c r="AD12" s="115"/>
      <c r="AE12" s="115"/>
      <c r="AF12" s="115"/>
      <c r="AG12" s="115"/>
      <c r="AH12" s="119"/>
      <c r="AI12" s="118" t="str">
        <f t="shared" si="1"/>
        <v/>
      </c>
      <c r="AJ12" s="115"/>
    </row>
    <row r="13" spans="1:41" s="85" customFormat="1" ht="10.7" customHeight="1" x14ac:dyDescent="0.15">
      <c r="A13" s="282" t="s">
        <v>278</v>
      </c>
      <c r="B13" s="114"/>
      <c r="C13" s="120" t="s">
        <v>269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15"/>
      <c r="AD13" s="115"/>
      <c r="AE13" s="115"/>
      <c r="AF13" s="115"/>
      <c r="AG13" s="115"/>
      <c r="AH13" s="119"/>
      <c r="AI13" s="118" t="str">
        <f>IF(COUNT(D13:AH13)=0,"",SUM(D13:AH13))</f>
        <v/>
      </c>
      <c r="AJ13" s="115"/>
    </row>
    <row r="14" spans="1:41" s="85" customFormat="1" ht="10.7" customHeight="1" x14ac:dyDescent="0.15">
      <c r="A14" s="283"/>
      <c r="B14" s="114"/>
      <c r="C14" s="120" t="s">
        <v>269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15"/>
      <c r="AD14" s="115"/>
      <c r="AE14" s="115"/>
      <c r="AF14" s="115"/>
      <c r="AG14" s="115"/>
      <c r="AH14" s="119"/>
      <c r="AI14" s="118" t="str">
        <f t="shared" ref="AI14:AI20" si="2">IF(COUNT(D14:AH14)=0,"",SUM(D14:AH14))</f>
        <v/>
      </c>
      <c r="AJ14" s="115"/>
    </row>
    <row r="15" spans="1:41" s="85" customFormat="1" ht="10.7" customHeight="1" x14ac:dyDescent="0.15">
      <c r="A15" s="283"/>
      <c r="B15" s="114"/>
      <c r="C15" s="120" t="s">
        <v>269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15"/>
      <c r="AD15" s="115"/>
      <c r="AE15" s="115"/>
      <c r="AF15" s="115"/>
      <c r="AG15" s="115"/>
      <c r="AH15" s="119"/>
      <c r="AI15" s="118" t="str">
        <f t="shared" si="2"/>
        <v/>
      </c>
      <c r="AJ15" s="115"/>
    </row>
    <row r="16" spans="1:41" s="85" customFormat="1" ht="10.7" customHeight="1" x14ac:dyDescent="0.15">
      <c r="A16" s="283"/>
      <c r="B16" s="114"/>
      <c r="C16" s="120" t="s">
        <v>269</v>
      </c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15"/>
      <c r="AD16" s="115"/>
      <c r="AE16" s="115"/>
      <c r="AF16" s="115"/>
      <c r="AG16" s="115"/>
      <c r="AH16" s="119"/>
      <c r="AI16" s="118" t="str">
        <f t="shared" si="2"/>
        <v/>
      </c>
      <c r="AJ16" s="115"/>
    </row>
    <row r="17" spans="1:36" s="85" customFormat="1" ht="10.7" customHeight="1" x14ac:dyDescent="0.15">
      <c r="A17" s="283"/>
      <c r="B17" s="114"/>
      <c r="C17" s="120" t="s">
        <v>269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15"/>
      <c r="AD17" s="115"/>
      <c r="AE17" s="115"/>
      <c r="AF17" s="115"/>
      <c r="AG17" s="115"/>
      <c r="AH17" s="119"/>
      <c r="AI17" s="118" t="str">
        <f t="shared" si="2"/>
        <v/>
      </c>
      <c r="AJ17" s="115"/>
    </row>
    <row r="18" spans="1:36" s="85" customFormat="1" ht="10.7" customHeight="1" x14ac:dyDescent="0.15">
      <c r="A18" s="283"/>
      <c r="B18" s="114"/>
      <c r="C18" s="120" t="s">
        <v>269</v>
      </c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15"/>
      <c r="AD18" s="115"/>
      <c r="AE18" s="115"/>
      <c r="AF18" s="115"/>
      <c r="AG18" s="115"/>
      <c r="AH18" s="119"/>
      <c r="AI18" s="118" t="str">
        <f t="shared" si="2"/>
        <v/>
      </c>
      <c r="AJ18" s="115"/>
    </row>
    <row r="19" spans="1:36" s="85" customFormat="1" ht="10.7" customHeight="1" x14ac:dyDescent="0.15">
      <c r="A19" s="283"/>
      <c r="B19" s="114"/>
      <c r="C19" s="120" t="s">
        <v>269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15"/>
      <c r="AD19" s="115"/>
      <c r="AE19" s="115"/>
      <c r="AF19" s="115"/>
      <c r="AG19" s="115"/>
      <c r="AH19" s="119"/>
      <c r="AI19" s="118" t="str">
        <f t="shared" si="2"/>
        <v/>
      </c>
      <c r="AJ19" s="115"/>
    </row>
    <row r="20" spans="1:36" s="85" customFormat="1" ht="10.7" customHeight="1" x14ac:dyDescent="0.15">
      <c r="A20" s="284"/>
      <c r="B20" s="114"/>
      <c r="C20" s="120" t="s">
        <v>269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15"/>
      <c r="AD20" s="115"/>
      <c r="AE20" s="115"/>
      <c r="AF20" s="115"/>
      <c r="AG20" s="115"/>
      <c r="AH20" s="119"/>
      <c r="AI20" s="118" t="str">
        <f t="shared" si="2"/>
        <v/>
      </c>
      <c r="AJ20" s="115"/>
    </row>
    <row r="21" spans="1:36" s="85" customFormat="1" ht="10.7" customHeight="1" x14ac:dyDescent="0.15">
      <c r="A21" s="282" t="s">
        <v>252</v>
      </c>
      <c r="B21" s="114"/>
      <c r="C21" s="120" t="s">
        <v>269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15"/>
      <c r="AD21" s="115"/>
      <c r="AE21" s="115"/>
      <c r="AF21" s="115"/>
      <c r="AG21" s="115"/>
      <c r="AH21" s="119"/>
      <c r="AI21" s="118" t="str">
        <f>IF(COUNT(D21:AH21)=0,"",SUM(D21:AH21))</f>
        <v/>
      </c>
      <c r="AJ21" s="115"/>
    </row>
    <row r="22" spans="1:36" s="85" customFormat="1" ht="10.7" customHeight="1" x14ac:dyDescent="0.15">
      <c r="A22" s="283"/>
      <c r="B22" s="114"/>
      <c r="C22" s="120" t="s">
        <v>269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15"/>
      <c r="AD22" s="115"/>
      <c r="AE22" s="115"/>
      <c r="AF22" s="115"/>
      <c r="AG22" s="115"/>
      <c r="AH22" s="119"/>
      <c r="AI22" s="118" t="str">
        <f t="shared" ref="AI22:AI28" si="3">IF(COUNT(D22:AH22)=0,"",SUM(D22:AH22))</f>
        <v/>
      </c>
      <c r="AJ22" s="115"/>
    </row>
    <row r="23" spans="1:36" s="85" customFormat="1" ht="10.7" customHeight="1" x14ac:dyDescent="0.15">
      <c r="A23" s="283"/>
      <c r="B23" s="114"/>
      <c r="C23" s="120" t="s">
        <v>269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15"/>
      <c r="AD23" s="115"/>
      <c r="AE23" s="115"/>
      <c r="AF23" s="115"/>
      <c r="AG23" s="115"/>
      <c r="AH23" s="119"/>
      <c r="AI23" s="118" t="str">
        <f t="shared" si="3"/>
        <v/>
      </c>
      <c r="AJ23" s="115"/>
    </row>
    <row r="24" spans="1:36" s="85" customFormat="1" ht="10.7" customHeight="1" x14ac:dyDescent="0.15">
      <c r="A24" s="283"/>
      <c r="B24" s="114"/>
      <c r="C24" s="120" t="s">
        <v>269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15"/>
      <c r="AD24" s="115"/>
      <c r="AE24" s="115"/>
      <c r="AF24" s="115"/>
      <c r="AG24" s="115"/>
      <c r="AH24" s="119"/>
      <c r="AI24" s="118" t="str">
        <f t="shared" si="3"/>
        <v/>
      </c>
      <c r="AJ24" s="115"/>
    </row>
    <row r="25" spans="1:36" s="85" customFormat="1" ht="10.7" customHeight="1" x14ac:dyDescent="0.15">
      <c r="A25" s="283"/>
      <c r="B25" s="114"/>
      <c r="C25" s="120" t="s">
        <v>269</v>
      </c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15"/>
      <c r="AD25" s="115"/>
      <c r="AE25" s="115"/>
      <c r="AF25" s="115"/>
      <c r="AG25" s="115"/>
      <c r="AH25" s="119"/>
      <c r="AI25" s="118" t="str">
        <f t="shared" si="3"/>
        <v/>
      </c>
      <c r="AJ25" s="115"/>
    </row>
    <row r="26" spans="1:36" s="85" customFormat="1" ht="10.7" customHeight="1" x14ac:dyDescent="0.15">
      <c r="A26" s="283"/>
      <c r="B26" s="114"/>
      <c r="C26" s="120" t="s">
        <v>269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15"/>
      <c r="AD26" s="115"/>
      <c r="AE26" s="115"/>
      <c r="AF26" s="115"/>
      <c r="AG26" s="115"/>
      <c r="AH26" s="119"/>
      <c r="AI26" s="118" t="str">
        <f t="shared" si="3"/>
        <v/>
      </c>
      <c r="AJ26" s="115"/>
    </row>
    <row r="27" spans="1:36" s="85" customFormat="1" ht="10.7" customHeight="1" x14ac:dyDescent="0.15">
      <c r="A27" s="283"/>
      <c r="B27" s="114"/>
      <c r="C27" s="120" t="s">
        <v>269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15"/>
      <c r="AD27" s="115"/>
      <c r="AE27" s="115"/>
      <c r="AF27" s="115"/>
      <c r="AG27" s="115"/>
      <c r="AH27" s="119"/>
      <c r="AI27" s="118" t="str">
        <f t="shared" si="3"/>
        <v/>
      </c>
      <c r="AJ27" s="115"/>
    </row>
    <row r="28" spans="1:36" s="85" customFormat="1" ht="10.7" customHeight="1" x14ac:dyDescent="0.15">
      <c r="A28" s="284"/>
      <c r="B28" s="114"/>
      <c r="C28" s="120" t="s">
        <v>269</v>
      </c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15"/>
      <c r="AD28" s="115"/>
      <c r="AE28" s="115"/>
      <c r="AF28" s="115"/>
      <c r="AG28" s="115"/>
      <c r="AH28" s="119"/>
      <c r="AI28" s="118" t="str">
        <f t="shared" si="3"/>
        <v/>
      </c>
      <c r="AJ28" s="115"/>
    </row>
    <row r="29" spans="1:36" s="85" customFormat="1" ht="10.7" customHeight="1" x14ac:dyDescent="0.15">
      <c r="A29" s="282" t="s">
        <v>279</v>
      </c>
      <c r="B29" s="114"/>
      <c r="C29" s="120" t="s">
        <v>269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15"/>
      <c r="AD29" s="115"/>
      <c r="AE29" s="115"/>
      <c r="AF29" s="115"/>
      <c r="AG29" s="115"/>
      <c r="AH29" s="119"/>
      <c r="AI29" s="118" t="str">
        <f>IF(COUNT(D29:AH29)=0,"",SUM(D29:AH29))</f>
        <v/>
      </c>
      <c r="AJ29" s="115"/>
    </row>
    <row r="30" spans="1:36" s="85" customFormat="1" ht="10.7" customHeight="1" x14ac:dyDescent="0.15">
      <c r="A30" s="283"/>
      <c r="B30" s="114"/>
      <c r="C30" s="120" t="s">
        <v>269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15"/>
      <c r="AD30" s="115"/>
      <c r="AE30" s="115"/>
      <c r="AF30" s="115"/>
      <c r="AG30" s="115"/>
      <c r="AH30" s="119"/>
      <c r="AI30" s="118" t="str">
        <f t="shared" ref="AI30:AI32" si="4">IF(COUNT(D30:AH30)=0,"",SUM(D30:AH30))</f>
        <v/>
      </c>
      <c r="AJ30" s="115"/>
    </row>
    <row r="31" spans="1:36" s="85" customFormat="1" ht="10.7" customHeight="1" x14ac:dyDescent="0.15">
      <c r="A31" s="283"/>
      <c r="B31" s="114"/>
      <c r="C31" s="120" t="s">
        <v>269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15"/>
      <c r="AD31" s="115"/>
      <c r="AE31" s="115"/>
      <c r="AF31" s="115"/>
      <c r="AG31" s="115"/>
      <c r="AH31" s="119"/>
      <c r="AI31" s="118" t="str">
        <f t="shared" si="4"/>
        <v/>
      </c>
      <c r="AJ31" s="115"/>
    </row>
    <row r="32" spans="1:36" s="85" customFormat="1" ht="10.7" customHeight="1" x14ac:dyDescent="0.15">
      <c r="A32" s="284"/>
      <c r="B32" s="114"/>
      <c r="C32" s="120" t="s">
        <v>269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15"/>
      <c r="AD32" s="115"/>
      <c r="AE32" s="115"/>
      <c r="AF32" s="115"/>
      <c r="AG32" s="115"/>
      <c r="AH32" s="119"/>
      <c r="AI32" s="118" t="str">
        <f t="shared" si="4"/>
        <v/>
      </c>
      <c r="AJ32" s="115"/>
    </row>
    <row r="33" spans="1:36" s="85" customFormat="1" ht="10.7" customHeight="1" x14ac:dyDescent="0.15">
      <c r="A33" s="282" t="s">
        <v>280</v>
      </c>
      <c r="B33" s="114"/>
      <c r="C33" s="120" t="s">
        <v>269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15"/>
      <c r="AD33" s="115"/>
      <c r="AE33" s="115"/>
      <c r="AF33" s="115"/>
      <c r="AG33" s="115"/>
      <c r="AH33" s="119"/>
      <c r="AI33" s="118" t="str">
        <f>IF(COUNT(D33:AH33)=0,"",SUM(D33:AH33))</f>
        <v/>
      </c>
      <c r="AJ33" s="115"/>
    </row>
    <row r="34" spans="1:36" s="85" customFormat="1" ht="10.7" customHeight="1" x14ac:dyDescent="0.15">
      <c r="A34" s="283"/>
      <c r="B34" s="114"/>
      <c r="C34" s="120" t="s">
        <v>269</v>
      </c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15"/>
      <c r="AD34" s="115"/>
      <c r="AE34" s="115"/>
      <c r="AF34" s="115"/>
      <c r="AG34" s="115"/>
      <c r="AH34" s="119"/>
      <c r="AI34" s="118" t="str">
        <f t="shared" ref="AI34:AI40" si="5">IF(COUNT(D34:AH34)=0,"",SUM(D34:AH34))</f>
        <v/>
      </c>
      <c r="AJ34" s="115"/>
    </row>
    <row r="35" spans="1:36" s="85" customFormat="1" ht="10.7" customHeight="1" x14ac:dyDescent="0.15">
      <c r="A35" s="283"/>
      <c r="B35" s="114"/>
      <c r="C35" s="120" t="s">
        <v>269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15"/>
      <c r="AD35" s="115"/>
      <c r="AE35" s="115"/>
      <c r="AF35" s="115"/>
      <c r="AG35" s="115"/>
      <c r="AH35" s="119"/>
      <c r="AI35" s="118" t="str">
        <f t="shared" si="5"/>
        <v/>
      </c>
      <c r="AJ35" s="115"/>
    </row>
    <row r="36" spans="1:36" s="85" customFormat="1" ht="10.7" customHeight="1" x14ac:dyDescent="0.15">
      <c r="A36" s="283"/>
      <c r="B36" s="114"/>
      <c r="C36" s="120" t="s">
        <v>269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15"/>
      <c r="AD36" s="115"/>
      <c r="AE36" s="115"/>
      <c r="AF36" s="115"/>
      <c r="AG36" s="115"/>
      <c r="AH36" s="119"/>
      <c r="AI36" s="118" t="str">
        <f t="shared" si="5"/>
        <v/>
      </c>
      <c r="AJ36" s="115"/>
    </row>
    <row r="37" spans="1:36" s="85" customFormat="1" ht="10.7" customHeight="1" x14ac:dyDescent="0.15">
      <c r="A37" s="283"/>
      <c r="B37" s="114"/>
      <c r="C37" s="120" t="s">
        <v>269</v>
      </c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15"/>
      <c r="AD37" s="115"/>
      <c r="AE37" s="115"/>
      <c r="AF37" s="115"/>
      <c r="AG37" s="115"/>
      <c r="AH37" s="119"/>
      <c r="AI37" s="118" t="str">
        <f t="shared" si="5"/>
        <v/>
      </c>
      <c r="AJ37" s="115"/>
    </row>
    <row r="38" spans="1:36" s="85" customFormat="1" ht="10.7" customHeight="1" x14ac:dyDescent="0.15">
      <c r="A38" s="283"/>
      <c r="B38" s="114"/>
      <c r="C38" s="120" t="s">
        <v>269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15"/>
      <c r="AD38" s="115"/>
      <c r="AE38" s="115"/>
      <c r="AF38" s="115"/>
      <c r="AG38" s="115"/>
      <c r="AH38" s="119"/>
      <c r="AI38" s="118" t="str">
        <f t="shared" si="5"/>
        <v/>
      </c>
      <c r="AJ38" s="115"/>
    </row>
    <row r="39" spans="1:36" s="85" customFormat="1" ht="10.7" customHeight="1" x14ac:dyDescent="0.15">
      <c r="A39" s="283"/>
      <c r="B39" s="114"/>
      <c r="C39" s="120" t="s">
        <v>269</v>
      </c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15"/>
      <c r="AD39" s="115"/>
      <c r="AE39" s="115"/>
      <c r="AF39" s="115"/>
      <c r="AG39" s="115"/>
      <c r="AH39" s="119"/>
      <c r="AI39" s="118" t="str">
        <f t="shared" si="5"/>
        <v/>
      </c>
      <c r="AJ39" s="115"/>
    </row>
    <row r="40" spans="1:36" s="85" customFormat="1" ht="10.7" customHeight="1" x14ac:dyDescent="0.15">
      <c r="A40" s="284"/>
      <c r="B40" s="114"/>
      <c r="C40" s="120" t="s">
        <v>269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15"/>
      <c r="AD40" s="115"/>
      <c r="AE40" s="115"/>
      <c r="AF40" s="115"/>
      <c r="AG40" s="115"/>
      <c r="AH40" s="119"/>
      <c r="AI40" s="118" t="str">
        <f t="shared" si="5"/>
        <v/>
      </c>
      <c r="AJ40" s="115"/>
    </row>
    <row r="41" spans="1:36" s="85" customFormat="1" x14ac:dyDescent="0.15">
      <c r="A41" s="88"/>
      <c r="B41" s="89"/>
      <c r="C41" s="89"/>
      <c r="D41" s="91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</row>
    <row r="42" spans="1:36" s="87" customFormat="1" x14ac:dyDescent="0.15">
      <c r="A42" s="92"/>
      <c r="B42" s="84"/>
      <c r="C42" s="84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</row>
    <row r="43" spans="1:36" s="87" customFormat="1" x14ac:dyDescent="0.15">
      <c r="A43" s="92"/>
      <c r="B43" s="84"/>
      <c r="C43" s="84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</row>
    <row r="44" spans="1:36" s="87" customFormat="1" x14ac:dyDescent="0.15">
      <c r="A44" s="92"/>
      <c r="B44" s="84"/>
      <c r="C44" s="84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</row>
    <row r="45" spans="1:36" s="87" customFormat="1" x14ac:dyDescent="0.15">
      <c r="A45" s="92"/>
      <c r="B45" s="84"/>
      <c r="C45" s="84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</row>
    <row r="46" spans="1:36" s="87" customFormat="1" x14ac:dyDescent="0.15">
      <c r="A46" s="92"/>
      <c r="B46" s="84"/>
      <c r="C46" s="84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</row>
    <row r="47" spans="1:36" s="87" customFormat="1" x14ac:dyDescent="0.15">
      <c r="A47" s="92"/>
      <c r="B47" s="84"/>
      <c r="C47" s="84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</row>
    <row r="48" spans="1:36" s="87" customFormat="1" x14ac:dyDescent="0.15">
      <c r="A48" s="92"/>
      <c r="B48" s="84"/>
      <c r="C48" s="84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</row>
    <row r="49" spans="1:28" s="87" customFormat="1" x14ac:dyDescent="0.15">
      <c r="A49" s="92"/>
      <c r="B49" s="84"/>
      <c r="C49" s="84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</row>
    <row r="50" spans="1:28" s="82" customFormat="1" x14ac:dyDescent="0.15">
      <c r="A50" s="92"/>
      <c r="B50" s="84"/>
      <c r="C50" s="84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</row>
    <row r="51" spans="1:28" s="82" customFormat="1" ht="13.5" customHeight="1" x14ac:dyDescent="0.15">
      <c r="A51" s="92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</row>
  </sheetData>
  <mergeCells count="10">
    <mergeCell ref="A13:A20"/>
    <mergeCell ref="A21:A28"/>
    <mergeCell ref="A33:A40"/>
    <mergeCell ref="A29:A32"/>
    <mergeCell ref="A2:B2"/>
    <mergeCell ref="AI2:AI3"/>
    <mergeCell ref="AJ2:AJ3"/>
    <mergeCell ref="A3:B3"/>
    <mergeCell ref="A4:B4"/>
    <mergeCell ref="A5:A12"/>
  </mergeCells>
  <phoneticPr fontId="7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9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94" customWidth="1"/>
    <col min="3" max="3" width="4.5" style="94" customWidth="1"/>
    <col min="4" max="4" width="4.25" style="94" customWidth="1"/>
    <col min="5" max="5" width="5.125" style="94" customWidth="1"/>
    <col min="6" max="6" width="8" style="94" bestFit="1" customWidth="1"/>
    <col min="7" max="9" width="8" style="94" customWidth="1"/>
    <col min="10" max="10" width="3.625" style="94" customWidth="1"/>
    <col min="11" max="11" width="5.625" style="94" customWidth="1"/>
    <col min="12" max="12" width="6.25" style="94" bestFit="1" customWidth="1"/>
    <col min="13" max="16" width="3.625" style="94" customWidth="1"/>
    <col min="17" max="17" width="6.25" style="94" customWidth="1"/>
    <col min="18" max="18" width="3.625" style="94" customWidth="1"/>
    <col min="19" max="19" width="6.25" style="94" customWidth="1"/>
    <col min="20" max="20" width="3.625" style="94" customWidth="1"/>
    <col min="21" max="21" width="8" style="94" customWidth="1"/>
    <col min="22" max="22" width="4.625" style="94" customWidth="1"/>
    <col min="23" max="25" width="6.25" style="94" customWidth="1"/>
    <col min="26" max="26" width="8" style="94" customWidth="1"/>
    <col min="27" max="51" width="4.625" style="94" customWidth="1"/>
    <col min="52" max="16384" width="9" style="94"/>
  </cols>
  <sheetData>
    <row r="1" spans="1:51" s="92" customFormat="1" ht="23.25" customHeight="1" x14ac:dyDescent="0.15">
      <c r="A1" s="146" t="str">
        <f>"水処理運転月報　"&amp;AC1&amp;"年"&amp;AE1&amp;"月分"</f>
        <v>水処理運転月報　2019年2月分</v>
      </c>
      <c r="F1" s="147"/>
      <c r="G1" s="147"/>
      <c r="H1" s="148"/>
      <c r="S1" s="147"/>
      <c r="Z1" s="149"/>
      <c r="AB1" s="198" t="s">
        <v>290</v>
      </c>
      <c r="AC1" s="196">
        <v>2019</v>
      </c>
      <c r="AD1" s="112" t="s">
        <v>289</v>
      </c>
      <c r="AE1" s="197">
        <v>2</v>
      </c>
    </row>
    <row r="2" spans="1:51" s="92" customFormat="1" ht="12" customHeight="1" x14ac:dyDescent="0.15">
      <c r="A2" s="248" t="s">
        <v>21</v>
      </c>
      <c r="B2" s="248" t="s">
        <v>95</v>
      </c>
      <c r="C2" s="248" t="s">
        <v>96</v>
      </c>
      <c r="D2" s="248" t="s">
        <v>94</v>
      </c>
      <c r="E2" s="248" t="s">
        <v>97</v>
      </c>
      <c r="F2" s="248" t="s">
        <v>8</v>
      </c>
      <c r="G2" s="248" t="s">
        <v>109</v>
      </c>
      <c r="H2" s="248" t="s">
        <v>110</v>
      </c>
      <c r="I2" s="248" t="s">
        <v>111</v>
      </c>
      <c r="J2" s="253" t="s">
        <v>9</v>
      </c>
      <c r="K2" s="254"/>
      <c r="L2" s="253" t="s">
        <v>10</v>
      </c>
      <c r="M2" s="254"/>
      <c r="N2" s="254"/>
      <c r="O2" s="255"/>
      <c r="P2" s="253" t="s">
        <v>11</v>
      </c>
      <c r="Q2" s="254"/>
      <c r="R2" s="254"/>
      <c r="S2" s="254"/>
      <c r="T2" s="253" t="s">
        <v>12</v>
      </c>
      <c r="U2" s="256"/>
      <c r="V2" s="257"/>
      <c r="W2" s="253" t="s">
        <v>13</v>
      </c>
      <c r="X2" s="256"/>
      <c r="Y2" s="257"/>
      <c r="Z2" s="248" t="s">
        <v>119</v>
      </c>
      <c r="AB2" s="247" t="s">
        <v>96</v>
      </c>
      <c r="AC2" s="247" t="s">
        <v>94</v>
      </c>
      <c r="AD2" s="247" t="s">
        <v>97</v>
      </c>
      <c r="AE2" s="247" t="s">
        <v>8</v>
      </c>
      <c r="AF2" s="247" t="s">
        <v>109</v>
      </c>
      <c r="AG2" s="247" t="s">
        <v>110</v>
      </c>
      <c r="AH2" s="247" t="s">
        <v>111</v>
      </c>
      <c r="AI2" s="251" t="s">
        <v>9</v>
      </c>
      <c r="AJ2" s="252"/>
      <c r="AK2" s="251" t="s">
        <v>10</v>
      </c>
      <c r="AL2" s="252"/>
      <c r="AM2" s="252"/>
      <c r="AN2" s="252"/>
      <c r="AO2" s="251" t="s">
        <v>11</v>
      </c>
      <c r="AP2" s="252"/>
      <c r="AQ2" s="252"/>
      <c r="AR2" s="252"/>
      <c r="AS2" s="251" t="s">
        <v>12</v>
      </c>
      <c r="AT2" s="251"/>
      <c r="AU2" s="251"/>
      <c r="AV2" s="251" t="s">
        <v>13</v>
      </c>
      <c r="AW2" s="251"/>
      <c r="AX2" s="251"/>
      <c r="AY2" s="247" t="s">
        <v>119</v>
      </c>
    </row>
    <row r="3" spans="1:51" s="151" customFormat="1" ht="48" customHeight="1" x14ac:dyDescent="0.15">
      <c r="A3" s="259"/>
      <c r="B3" s="259"/>
      <c r="C3" s="259"/>
      <c r="D3" s="259"/>
      <c r="E3" s="259"/>
      <c r="F3" s="259"/>
      <c r="G3" s="259"/>
      <c r="H3" s="259"/>
      <c r="I3" s="259"/>
      <c r="J3" s="150" t="s">
        <v>14</v>
      </c>
      <c r="K3" s="150" t="s">
        <v>112</v>
      </c>
      <c r="L3" s="150" t="s">
        <v>15</v>
      </c>
      <c r="M3" s="150" t="s">
        <v>16</v>
      </c>
      <c r="N3" s="150" t="s">
        <v>17</v>
      </c>
      <c r="O3" s="150" t="s">
        <v>18</v>
      </c>
      <c r="P3" s="150" t="s">
        <v>14</v>
      </c>
      <c r="Q3" s="150" t="s">
        <v>113</v>
      </c>
      <c r="R3" s="150" t="s">
        <v>114</v>
      </c>
      <c r="S3" s="150" t="s">
        <v>115</v>
      </c>
      <c r="T3" s="150" t="s">
        <v>19</v>
      </c>
      <c r="U3" s="150" t="s">
        <v>116</v>
      </c>
      <c r="V3" s="150" t="s">
        <v>117</v>
      </c>
      <c r="W3" s="150" t="s">
        <v>118</v>
      </c>
      <c r="X3" s="150" t="s">
        <v>20</v>
      </c>
      <c r="Y3" s="150" t="s">
        <v>98</v>
      </c>
      <c r="Z3" s="259"/>
      <c r="AB3" s="248"/>
      <c r="AC3" s="248"/>
      <c r="AD3" s="248"/>
      <c r="AE3" s="248"/>
      <c r="AF3" s="248"/>
      <c r="AG3" s="248"/>
      <c r="AH3" s="248"/>
      <c r="AI3" s="150" t="s">
        <v>14</v>
      </c>
      <c r="AJ3" s="150" t="s">
        <v>112</v>
      </c>
      <c r="AK3" s="150" t="s">
        <v>15</v>
      </c>
      <c r="AL3" s="150" t="s">
        <v>16</v>
      </c>
      <c r="AM3" s="150" t="s">
        <v>17</v>
      </c>
      <c r="AN3" s="150" t="s">
        <v>18</v>
      </c>
      <c r="AO3" s="150" t="s">
        <v>14</v>
      </c>
      <c r="AP3" s="150" t="s">
        <v>113</v>
      </c>
      <c r="AQ3" s="150" t="s">
        <v>114</v>
      </c>
      <c r="AR3" s="150" t="s">
        <v>115</v>
      </c>
      <c r="AS3" s="150" t="s">
        <v>19</v>
      </c>
      <c r="AT3" s="150" t="s">
        <v>116</v>
      </c>
      <c r="AU3" s="150" t="s">
        <v>117</v>
      </c>
      <c r="AV3" s="150" t="s">
        <v>118</v>
      </c>
      <c r="AW3" s="150" t="s">
        <v>20</v>
      </c>
      <c r="AX3" s="150" t="s">
        <v>98</v>
      </c>
      <c r="AY3" s="248"/>
    </row>
    <row r="4" spans="1:51" s="153" customFormat="1" ht="12" x14ac:dyDescent="0.15">
      <c r="A4" s="140"/>
      <c r="B4" s="140"/>
      <c r="C4" s="140"/>
      <c r="D4" s="152" t="s">
        <v>100</v>
      </c>
      <c r="E4" s="152" t="s">
        <v>101</v>
      </c>
      <c r="F4" s="152" t="s">
        <v>102</v>
      </c>
      <c r="G4" s="152" t="s">
        <v>102</v>
      </c>
      <c r="H4" s="152" t="s">
        <v>102</v>
      </c>
      <c r="I4" s="152" t="s">
        <v>102</v>
      </c>
      <c r="J4" s="152" t="s">
        <v>103</v>
      </c>
      <c r="K4" s="152" t="s">
        <v>102</v>
      </c>
      <c r="L4" s="152" t="s">
        <v>102</v>
      </c>
      <c r="M4" s="152"/>
      <c r="N4" s="152" t="s">
        <v>103</v>
      </c>
      <c r="O4" s="152" t="s">
        <v>104</v>
      </c>
      <c r="P4" s="152" t="s">
        <v>103</v>
      </c>
      <c r="Q4" s="152" t="s">
        <v>102</v>
      </c>
      <c r="R4" s="152" t="s">
        <v>105</v>
      </c>
      <c r="S4" s="152" t="s">
        <v>102</v>
      </c>
      <c r="T4" s="152" t="s">
        <v>106</v>
      </c>
      <c r="U4" s="152" t="s">
        <v>107</v>
      </c>
      <c r="V4" s="152" t="s">
        <v>108</v>
      </c>
      <c r="W4" s="152" t="s">
        <v>102</v>
      </c>
      <c r="X4" s="152" t="s">
        <v>102</v>
      </c>
      <c r="Y4" s="152" t="s">
        <v>102</v>
      </c>
      <c r="Z4" s="152" t="s">
        <v>102</v>
      </c>
      <c r="AB4" s="140"/>
      <c r="AC4" s="152" t="s">
        <v>100</v>
      </c>
      <c r="AD4" s="152" t="s">
        <v>101</v>
      </c>
      <c r="AE4" s="152" t="s">
        <v>102</v>
      </c>
      <c r="AF4" s="152" t="s">
        <v>102</v>
      </c>
      <c r="AG4" s="152" t="s">
        <v>102</v>
      </c>
      <c r="AH4" s="152" t="s">
        <v>102</v>
      </c>
      <c r="AI4" s="152" t="s">
        <v>103</v>
      </c>
      <c r="AJ4" s="152" t="s">
        <v>102</v>
      </c>
      <c r="AK4" s="152" t="s">
        <v>102</v>
      </c>
      <c r="AL4" s="152"/>
      <c r="AM4" s="152" t="s">
        <v>103</v>
      </c>
      <c r="AN4" s="152" t="s">
        <v>104</v>
      </c>
      <c r="AO4" s="152" t="s">
        <v>103</v>
      </c>
      <c r="AP4" s="152" t="s">
        <v>102</v>
      </c>
      <c r="AQ4" s="152" t="s">
        <v>105</v>
      </c>
      <c r="AR4" s="152" t="s">
        <v>102</v>
      </c>
      <c r="AS4" s="152" t="s">
        <v>106</v>
      </c>
      <c r="AT4" s="152" t="s">
        <v>107</v>
      </c>
      <c r="AU4" s="152" t="s">
        <v>108</v>
      </c>
      <c r="AV4" s="152" t="s">
        <v>102</v>
      </c>
      <c r="AW4" s="152" t="s">
        <v>102</v>
      </c>
      <c r="AX4" s="152" t="s">
        <v>102</v>
      </c>
      <c r="AY4" s="152" t="s">
        <v>102</v>
      </c>
    </row>
    <row r="5" spans="1:51" ht="11.25" customHeight="1" x14ac:dyDescent="0.15">
      <c r="A5" s="258" t="s">
        <v>283</v>
      </c>
      <c r="B5" s="258"/>
      <c r="C5" s="152" t="s">
        <v>55</v>
      </c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42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33"/>
      <c r="AT5" s="133"/>
      <c r="AU5" s="133"/>
      <c r="AV5" s="129"/>
      <c r="AW5" s="129"/>
      <c r="AX5" s="129"/>
      <c r="AY5" s="129"/>
    </row>
    <row r="6" spans="1:51" ht="11.25" customHeight="1" x14ac:dyDescent="0.15">
      <c r="A6" s="260" t="s">
        <v>284</v>
      </c>
      <c r="B6" s="261"/>
      <c r="C6" s="152" t="s">
        <v>55</v>
      </c>
      <c r="D6" s="154">
        <v>1</v>
      </c>
      <c r="E6" s="154">
        <v>1</v>
      </c>
      <c r="F6" s="154">
        <v>0</v>
      </c>
      <c r="G6" s="154">
        <v>0</v>
      </c>
      <c r="H6" s="154">
        <v>0</v>
      </c>
      <c r="I6" s="154">
        <v>0</v>
      </c>
      <c r="J6" s="154">
        <v>1</v>
      </c>
      <c r="K6" s="154">
        <v>0</v>
      </c>
      <c r="L6" s="154">
        <v>0</v>
      </c>
      <c r="M6" s="154">
        <v>1</v>
      </c>
      <c r="N6" s="154">
        <v>1</v>
      </c>
      <c r="O6" s="154">
        <v>1</v>
      </c>
      <c r="P6" s="154">
        <v>1</v>
      </c>
      <c r="Q6" s="154">
        <v>0</v>
      </c>
      <c r="R6" s="154">
        <v>0</v>
      </c>
      <c r="S6" s="154">
        <v>0</v>
      </c>
      <c r="T6" s="154">
        <v>1</v>
      </c>
      <c r="U6" s="154">
        <v>1</v>
      </c>
      <c r="V6" s="154">
        <v>1</v>
      </c>
      <c r="W6" s="154">
        <v>0</v>
      </c>
      <c r="X6" s="154">
        <v>0</v>
      </c>
      <c r="Y6" s="154">
        <v>0</v>
      </c>
      <c r="Z6" s="154">
        <v>0</v>
      </c>
      <c r="AA6" s="142"/>
      <c r="AB6" s="176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33"/>
      <c r="AT6" s="133"/>
      <c r="AU6" s="133"/>
      <c r="AV6" s="129"/>
      <c r="AW6" s="129"/>
      <c r="AX6" s="129"/>
      <c r="AY6" s="129"/>
    </row>
    <row r="7" spans="1:51" s="153" customFormat="1" ht="11.25" customHeight="1" x14ac:dyDescent="0.15">
      <c r="A7" s="136">
        <v>1</v>
      </c>
      <c r="B7" s="208">
        <f>DATEVALUE(AC1&amp;"/"&amp;AE1&amp;"/1")</f>
        <v>43497</v>
      </c>
      <c r="C7" s="96" t="str">
        <f>IF(AB7="","",AB7)</f>
        <v/>
      </c>
      <c r="D7" s="125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125" t="str">
        <f t="shared" ref="E7:Z18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K7" s="125" t="str">
        <f t="shared" si="0"/>
        <v/>
      </c>
      <c r="L7" s="125" t="str">
        <f t="shared" si="0"/>
        <v/>
      </c>
      <c r="M7" s="125" t="str">
        <f t="shared" si="0"/>
        <v/>
      </c>
      <c r="N7" s="125" t="str">
        <f t="shared" si="0"/>
        <v/>
      </c>
      <c r="O7" s="125" t="str">
        <f t="shared" si="0"/>
        <v/>
      </c>
      <c r="P7" s="125" t="str">
        <f t="shared" si="0"/>
        <v/>
      </c>
      <c r="Q7" s="125" t="str">
        <f t="shared" si="0"/>
        <v/>
      </c>
      <c r="R7" s="125" t="str">
        <f t="shared" si="0"/>
        <v/>
      </c>
      <c r="S7" s="125" t="str">
        <f t="shared" si="0"/>
        <v/>
      </c>
      <c r="T7" s="125" t="str">
        <f t="shared" si="0"/>
        <v/>
      </c>
      <c r="U7" s="125" t="str">
        <f t="shared" si="0"/>
        <v/>
      </c>
      <c r="V7" s="125" t="str">
        <f t="shared" si="0"/>
        <v/>
      </c>
      <c r="W7" s="125" t="str">
        <f t="shared" si="0"/>
        <v/>
      </c>
      <c r="X7" s="125" t="str">
        <f t="shared" si="0"/>
        <v/>
      </c>
      <c r="Y7" s="125" t="str">
        <f t="shared" si="0"/>
        <v/>
      </c>
      <c r="Z7" s="125" t="str">
        <f t="shared" si="0"/>
        <v/>
      </c>
      <c r="AB7" s="96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</row>
    <row r="8" spans="1:51" s="153" customFormat="1" ht="11.25" customHeight="1" x14ac:dyDescent="0.15">
      <c r="A8" s="136">
        <v>2</v>
      </c>
      <c r="B8" s="208">
        <f>B7+1</f>
        <v>43498</v>
      </c>
      <c r="C8" s="96" t="str">
        <f t="shared" ref="C8:C37" si="1">IF(AB8="","",AB8)</f>
        <v/>
      </c>
      <c r="D8" s="125" t="str">
        <f t="shared" ref="D8:D37" si="2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125" t="str">
        <f t="shared" si="0"/>
        <v/>
      </c>
      <c r="F8" s="125" t="str">
        <f t="shared" si="0"/>
        <v/>
      </c>
      <c r="G8" s="125" t="str">
        <f t="shared" si="0"/>
        <v/>
      </c>
      <c r="H8" s="125" t="str">
        <f t="shared" si="0"/>
        <v/>
      </c>
      <c r="I8" s="125" t="str">
        <f t="shared" si="0"/>
        <v/>
      </c>
      <c r="J8" s="125" t="str">
        <f t="shared" si="0"/>
        <v/>
      </c>
      <c r="K8" s="125" t="str">
        <f t="shared" si="0"/>
        <v/>
      </c>
      <c r="L8" s="125" t="str">
        <f t="shared" si="0"/>
        <v/>
      </c>
      <c r="M8" s="125" t="str">
        <f t="shared" si="0"/>
        <v/>
      </c>
      <c r="N8" s="125" t="str">
        <f t="shared" si="0"/>
        <v/>
      </c>
      <c r="O8" s="125" t="str">
        <f t="shared" si="0"/>
        <v/>
      </c>
      <c r="P8" s="125" t="str">
        <f t="shared" si="0"/>
        <v/>
      </c>
      <c r="Q8" s="125" t="str">
        <f t="shared" si="0"/>
        <v/>
      </c>
      <c r="R8" s="125" t="str">
        <f t="shared" si="0"/>
        <v/>
      </c>
      <c r="S8" s="125" t="str">
        <f t="shared" si="0"/>
        <v/>
      </c>
      <c r="T8" s="125" t="str">
        <f t="shared" si="0"/>
        <v/>
      </c>
      <c r="U8" s="125" t="str">
        <f t="shared" si="0"/>
        <v/>
      </c>
      <c r="V8" s="125" t="str">
        <f t="shared" si="0"/>
        <v/>
      </c>
      <c r="W8" s="125" t="str">
        <f t="shared" si="0"/>
        <v/>
      </c>
      <c r="X8" s="125" t="str">
        <f t="shared" si="0"/>
        <v/>
      </c>
      <c r="Y8" s="125" t="str">
        <f t="shared" si="0"/>
        <v/>
      </c>
      <c r="Z8" s="125" t="str">
        <f t="shared" si="0"/>
        <v/>
      </c>
      <c r="AB8" s="96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</row>
    <row r="9" spans="1:51" s="153" customFormat="1" ht="11.25" customHeight="1" x14ac:dyDescent="0.15">
      <c r="A9" s="136">
        <v>3</v>
      </c>
      <c r="B9" s="208">
        <f t="shared" ref="B9:B37" si="3">B8+1</f>
        <v>43499</v>
      </c>
      <c r="C9" s="96" t="str">
        <f t="shared" si="1"/>
        <v/>
      </c>
      <c r="D9" s="125" t="str">
        <f t="shared" si="2"/>
        <v/>
      </c>
      <c r="E9" s="125" t="str">
        <f t="shared" si="0"/>
        <v/>
      </c>
      <c r="F9" s="125" t="str">
        <f t="shared" si="0"/>
        <v/>
      </c>
      <c r="G9" s="125" t="str">
        <f t="shared" si="0"/>
        <v/>
      </c>
      <c r="H9" s="125" t="str">
        <f t="shared" si="0"/>
        <v/>
      </c>
      <c r="I9" s="125" t="str">
        <f t="shared" si="0"/>
        <v/>
      </c>
      <c r="J9" s="125" t="str">
        <f t="shared" si="0"/>
        <v/>
      </c>
      <c r="K9" s="125" t="str">
        <f t="shared" si="0"/>
        <v/>
      </c>
      <c r="L9" s="125" t="str">
        <f t="shared" si="0"/>
        <v/>
      </c>
      <c r="M9" s="125" t="str">
        <f t="shared" si="0"/>
        <v/>
      </c>
      <c r="N9" s="125" t="str">
        <f t="shared" si="0"/>
        <v/>
      </c>
      <c r="O9" s="125" t="str">
        <f t="shared" si="0"/>
        <v/>
      </c>
      <c r="P9" s="125" t="str">
        <f t="shared" si="0"/>
        <v/>
      </c>
      <c r="Q9" s="125" t="str">
        <f t="shared" si="0"/>
        <v/>
      </c>
      <c r="R9" s="125" t="str">
        <f t="shared" si="0"/>
        <v/>
      </c>
      <c r="S9" s="125" t="str">
        <f t="shared" si="0"/>
        <v/>
      </c>
      <c r="T9" s="125" t="str">
        <f t="shared" si="0"/>
        <v/>
      </c>
      <c r="U9" s="125" t="str">
        <f t="shared" si="0"/>
        <v/>
      </c>
      <c r="V9" s="125" t="str">
        <f t="shared" si="0"/>
        <v/>
      </c>
      <c r="W9" s="125" t="str">
        <f t="shared" si="0"/>
        <v/>
      </c>
      <c r="X9" s="125" t="str">
        <f t="shared" si="0"/>
        <v/>
      </c>
      <c r="Y9" s="125" t="str">
        <f t="shared" si="0"/>
        <v/>
      </c>
      <c r="Z9" s="125" t="str">
        <f t="shared" si="0"/>
        <v/>
      </c>
      <c r="AB9" s="96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</row>
    <row r="10" spans="1:51" s="153" customFormat="1" ht="11.25" customHeight="1" x14ac:dyDescent="0.15">
      <c r="A10" s="136">
        <v>4</v>
      </c>
      <c r="B10" s="208">
        <f t="shared" si="3"/>
        <v>43500</v>
      </c>
      <c r="C10" s="96" t="str">
        <f t="shared" si="1"/>
        <v/>
      </c>
      <c r="D10" s="125" t="str">
        <f t="shared" si="2"/>
        <v/>
      </c>
      <c r="E10" s="125" t="str">
        <f t="shared" si="0"/>
        <v/>
      </c>
      <c r="F10" s="125" t="str">
        <f t="shared" si="0"/>
        <v/>
      </c>
      <c r="G10" s="125" t="str">
        <f t="shared" si="0"/>
        <v/>
      </c>
      <c r="H10" s="125" t="str">
        <f t="shared" si="0"/>
        <v/>
      </c>
      <c r="I10" s="125" t="str">
        <f t="shared" si="0"/>
        <v/>
      </c>
      <c r="J10" s="125" t="str">
        <f t="shared" si="0"/>
        <v/>
      </c>
      <c r="K10" s="125" t="str">
        <f t="shared" si="0"/>
        <v/>
      </c>
      <c r="L10" s="125" t="str">
        <f t="shared" si="0"/>
        <v/>
      </c>
      <c r="M10" s="125" t="str">
        <f t="shared" si="0"/>
        <v/>
      </c>
      <c r="N10" s="125" t="str">
        <f t="shared" si="0"/>
        <v/>
      </c>
      <c r="O10" s="125" t="str">
        <f t="shared" si="0"/>
        <v/>
      </c>
      <c r="P10" s="125" t="str">
        <f t="shared" si="0"/>
        <v/>
      </c>
      <c r="Q10" s="125" t="str">
        <f t="shared" si="0"/>
        <v/>
      </c>
      <c r="R10" s="125" t="str">
        <f t="shared" si="0"/>
        <v/>
      </c>
      <c r="S10" s="125" t="str">
        <f t="shared" si="0"/>
        <v/>
      </c>
      <c r="T10" s="125" t="str">
        <f t="shared" si="0"/>
        <v/>
      </c>
      <c r="U10" s="125" t="str">
        <f t="shared" si="0"/>
        <v/>
      </c>
      <c r="V10" s="125" t="str">
        <f t="shared" si="0"/>
        <v/>
      </c>
      <c r="W10" s="125" t="str">
        <f t="shared" si="0"/>
        <v/>
      </c>
      <c r="X10" s="125" t="str">
        <f t="shared" si="0"/>
        <v/>
      </c>
      <c r="Y10" s="125" t="str">
        <f t="shared" si="0"/>
        <v/>
      </c>
      <c r="Z10" s="125" t="str">
        <f t="shared" si="0"/>
        <v/>
      </c>
      <c r="AB10" s="96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</row>
    <row r="11" spans="1:51" s="153" customFormat="1" ht="11.25" customHeight="1" x14ac:dyDescent="0.15">
      <c r="A11" s="136">
        <v>5</v>
      </c>
      <c r="B11" s="208">
        <f t="shared" si="3"/>
        <v>43501</v>
      </c>
      <c r="C11" s="96" t="str">
        <f t="shared" si="1"/>
        <v/>
      </c>
      <c r="D11" s="125" t="str">
        <f t="shared" si="2"/>
        <v/>
      </c>
      <c r="E11" s="125" t="str">
        <f t="shared" si="0"/>
        <v/>
      </c>
      <c r="F11" s="125" t="str">
        <f t="shared" si="0"/>
        <v/>
      </c>
      <c r="G11" s="125" t="str">
        <f t="shared" si="0"/>
        <v/>
      </c>
      <c r="H11" s="125" t="str">
        <f t="shared" si="0"/>
        <v/>
      </c>
      <c r="I11" s="125" t="str">
        <f t="shared" si="0"/>
        <v/>
      </c>
      <c r="J11" s="125" t="str">
        <f t="shared" si="0"/>
        <v/>
      </c>
      <c r="K11" s="125" t="str">
        <f t="shared" si="0"/>
        <v/>
      </c>
      <c r="L11" s="125" t="str">
        <f t="shared" si="0"/>
        <v/>
      </c>
      <c r="M11" s="125" t="str">
        <f t="shared" si="0"/>
        <v/>
      </c>
      <c r="N11" s="125" t="str">
        <f t="shared" si="0"/>
        <v/>
      </c>
      <c r="O11" s="125" t="str">
        <f t="shared" si="0"/>
        <v/>
      </c>
      <c r="P11" s="125" t="str">
        <f t="shared" si="0"/>
        <v/>
      </c>
      <c r="Q11" s="125" t="str">
        <f t="shared" si="0"/>
        <v/>
      </c>
      <c r="R11" s="125" t="str">
        <f t="shared" si="0"/>
        <v/>
      </c>
      <c r="S11" s="125" t="str">
        <f t="shared" si="0"/>
        <v/>
      </c>
      <c r="T11" s="125" t="str">
        <f t="shared" si="0"/>
        <v/>
      </c>
      <c r="U11" s="125" t="str">
        <f t="shared" si="0"/>
        <v/>
      </c>
      <c r="V11" s="125" t="str">
        <f t="shared" si="0"/>
        <v/>
      </c>
      <c r="W11" s="125" t="str">
        <f t="shared" si="0"/>
        <v/>
      </c>
      <c r="X11" s="125" t="str">
        <f t="shared" si="0"/>
        <v/>
      </c>
      <c r="Y11" s="125" t="str">
        <f t="shared" si="0"/>
        <v/>
      </c>
      <c r="Z11" s="125" t="str">
        <f t="shared" si="0"/>
        <v/>
      </c>
      <c r="AB11" s="96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</row>
    <row r="12" spans="1:51" s="153" customFormat="1" ht="11.25" customHeight="1" x14ac:dyDescent="0.15">
      <c r="A12" s="136">
        <v>6</v>
      </c>
      <c r="B12" s="208">
        <f t="shared" si="3"/>
        <v>43502</v>
      </c>
      <c r="C12" s="96" t="str">
        <f t="shared" si="1"/>
        <v/>
      </c>
      <c r="D12" s="125" t="str">
        <f t="shared" si="2"/>
        <v/>
      </c>
      <c r="E12" s="125" t="str">
        <f t="shared" si="0"/>
        <v/>
      </c>
      <c r="F12" s="125" t="str">
        <f t="shared" si="0"/>
        <v/>
      </c>
      <c r="G12" s="125" t="str">
        <f t="shared" si="0"/>
        <v/>
      </c>
      <c r="H12" s="125" t="str">
        <f t="shared" si="0"/>
        <v/>
      </c>
      <c r="I12" s="125" t="str">
        <f t="shared" si="0"/>
        <v/>
      </c>
      <c r="J12" s="125" t="str">
        <f t="shared" si="0"/>
        <v/>
      </c>
      <c r="K12" s="125" t="str">
        <f t="shared" si="0"/>
        <v/>
      </c>
      <c r="L12" s="125" t="str">
        <f t="shared" si="0"/>
        <v/>
      </c>
      <c r="M12" s="125" t="str">
        <f t="shared" si="0"/>
        <v/>
      </c>
      <c r="N12" s="125" t="str">
        <f t="shared" si="0"/>
        <v/>
      </c>
      <c r="O12" s="125" t="str">
        <f t="shared" si="0"/>
        <v/>
      </c>
      <c r="P12" s="125" t="str">
        <f t="shared" si="0"/>
        <v/>
      </c>
      <c r="Q12" s="125" t="str">
        <f t="shared" si="0"/>
        <v/>
      </c>
      <c r="R12" s="125" t="str">
        <f t="shared" si="0"/>
        <v/>
      </c>
      <c r="S12" s="125" t="str">
        <f t="shared" si="0"/>
        <v/>
      </c>
      <c r="T12" s="125" t="str">
        <f t="shared" si="0"/>
        <v/>
      </c>
      <c r="U12" s="125" t="str">
        <f t="shared" si="0"/>
        <v/>
      </c>
      <c r="V12" s="125" t="str">
        <f t="shared" si="0"/>
        <v/>
      </c>
      <c r="W12" s="125" t="str">
        <f t="shared" si="0"/>
        <v/>
      </c>
      <c r="X12" s="125" t="str">
        <f t="shared" si="0"/>
        <v/>
      </c>
      <c r="Y12" s="125" t="str">
        <f t="shared" si="0"/>
        <v/>
      </c>
      <c r="Z12" s="125" t="str">
        <f t="shared" si="0"/>
        <v/>
      </c>
      <c r="AB12" s="96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</row>
    <row r="13" spans="1:51" s="153" customFormat="1" ht="11.25" customHeight="1" x14ac:dyDescent="0.15">
      <c r="A13" s="136">
        <v>7</v>
      </c>
      <c r="B13" s="208">
        <f t="shared" si="3"/>
        <v>43503</v>
      </c>
      <c r="C13" s="96" t="str">
        <f t="shared" si="1"/>
        <v/>
      </c>
      <c r="D13" s="125" t="str">
        <f t="shared" si="2"/>
        <v/>
      </c>
      <c r="E13" s="125" t="str">
        <f t="shared" si="0"/>
        <v/>
      </c>
      <c r="F13" s="125" t="str">
        <f t="shared" si="0"/>
        <v/>
      </c>
      <c r="G13" s="125" t="str">
        <f t="shared" si="0"/>
        <v/>
      </c>
      <c r="H13" s="125" t="str">
        <f t="shared" si="0"/>
        <v/>
      </c>
      <c r="I13" s="125" t="str">
        <f t="shared" si="0"/>
        <v/>
      </c>
      <c r="J13" s="125" t="str">
        <f t="shared" si="0"/>
        <v/>
      </c>
      <c r="K13" s="125" t="str">
        <f t="shared" si="0"/>
        <v/>
      </c>
      <c r="L13" s="125" t="str">
        <f t="shared" si="0"/>
        <v/>
      </c>
      <c r="M13" s="125" t="str">
        <f t="shared" si="0"/>
        <v/>
      </c>
      <c r="N13" s="125" t="str">
        <f t="shared" si="0"/>
        <v/>
      </c>
      <c r="O13" s="125" t="str">
        <f t="shared" si="0"/>
        <v/>
      </c>
      <c r="P13" s="125" t="str">
        <f t="shared" si="0"/>
        <v/>
      </c>
      <c r="Q13" s="125" t="str">
        <f t="shared" si="0"/>
        <v/>
      </c>
      <c r="R13" s="125" t="str">
        <f t="shared" si="0"/>
        <v/>
      </c>
      <c r="S13" s="125" t="str">
        <f t="shared" si="0"/>
        <v/>
      </c>
      <c r="T13" s="125" t="str">
        <f t="shared" si="0"/>
        <v/>
      </c>
      <c r="U13" s="125" t="str">
        <f t="shared" si="0"/>
        <v/>
      </c>
      <c r="V13" s="125" t="str">
        <f t="shared" si="0"/>
        <v/>
      </c>
      <c r="W13" s="125" t="str">
        <f t="shared" si="0"/>
        <v/>
      </c>
      <c r="X13" s="125" t="str">
        <f t="shared" si="0"/>
        <v/>
      </c>
      <c r="Y13" s="125" t="str">
        <f t="shared" si="0"/>
        <v/>
      </c>
      <c r="Z13" s="125" t="str">
        <f t="shared" si="0"/>
        <v/>
      </c>
      <c r="AB13" s="96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</row>
    <row r="14" spans="1:51" s="153" customFormat="1" ht="11.25" customHeight="1" x14ac:dyDescent="0.15">
      <c r="A14" s="136">
        <v>8</v>
      </c>
      <c r="B14" s="208">
        <f t="shared" si="3"/>
        <v>43504</v>
      </c>
      <c r="C14" s="96" t="str">
        <f t="shared" si="1"/>
        <v/>
      </c>
      <c r="D14" s="125" t="str">
        <f t="shared" si="2"/>
        <v/>
      </c>
      <c r="E14" s="125" t="str">
        <f t="shared" si="0"/>
        <v/>
      </c>
      <c r="F14" s="125" t="str">
        <f t="shared" si="0"/>
        <v/>
      </c>
      <c r="G14" s="125" t="str">
        <f t="shared" si="0"/>
        <v/>
      </c>
      <c r="H14" s="125" t="str">
        <f t="shared" si="0"/>
        <v/>
      </c>
      <c r="I14" s="125" t="str">
        <f t="shared" si="0"/>
        <v/>
      </c>
      <c r="J14" s="125" t="str">
        <f t="shared" si="0"/>
        <v/>
      </c>
      <c r="K14" s="125" t="str">
        <f t="shared" si="0"/>
        <v/>
      </c>
      <c r="L14" s="125" t="str">
        <f t="shared" si="0"/>
        <v/>
      </c>
      <c r="M14" s="125" t="str">
        <f t="shared" si="0"/>
        <v/>
      </c>
      <c r="N14" s="125" t="str">
        <f t="shared" si="0"/>
        <v/>
      </c>
      <c r="O14" s="125" t="str">
        <f t="shared" si="0"/>
        <v/>
      </c>
      <c r="P14" s="125" t="str">
        <f t="shared" si="0"/>
        <v/>
      </c>
      <c r="Q14" s="125" t="str">
        <f t="shared" si="0"/>
        <v/>
      </c>
      <c r="R14" s="125" t="str">
        <f t="shared" si="0"/>
        <v/>
      </c>
      <c r="S14" s="125" t="str">
        <f t="shared" si="0"/>
        <v/>
      </c>
      <c r="T14" s="125" t="str">
        <f t="shared" si="0"/>
        <v/>
      </c>
      <c r="U14" s="125" t="str">
        <f t="shared" si="0"/>
        <v/>
      </c>
      <c r="V14" s="125" t="str">
        <f t="shared" si="0"/>
        <v/>
      </c>
      <c r="W14" s="125" t="str">
        <f t="shared" si="0"/>
        <v/>
      </c>
      <c r="X14" s="125" t="str">
        <f t="shared" si="0"/>
        <v/>
      </c>
      <c r="Y14" s="125" t="str">
        <f t="shared" si="0"/>
        <v/>
      </c>
      <c r="Z14" s="125" t="str">
        <f t="shared" si="0"/>
        <v/>
      </c>
      <c r="AB14" s="96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</row>
    <row r="15" spans="1:51" s="153" customFormat="1" ht="11.25" customHeight="1" x14ac:dyDescent="0.15">
      <c r="A15" s="136">
        <v>9</v>
      </c>
      <c r="B15" s="208">
        <f t="shared" si="3"/>
        <v>43505</v>
      </c>
      <c r="C15" s="96" t="str">
        <f t="shared" si="1"/>
        <v/>
      </c>
      <c r="D15" s="125" t="str">
        <f t="shared" si="2"/>
        <v/>
      </c>
      <c r="E15" s="125" t="str">
        <f t="shared" si="0"/>
        <v/>
      </c>
      <c r="F15" s="125" t="str">
        <f t="shared" si="0"/>
        <v/>
      </c>
      <c r="G15" s="125" t="str">
        <f t="shared" si="0"/>
        <v/>
      </c>
      <c r="H15" s="125" t="str">
        <f t="shared" si="0"/>
        <v/>
      </c>
      <c r="I15" s="125" t="str">
        <f t="shared" si="0"/>
        <v/>
      </c>
      <c r="J15" s="125" t="str">
        <f t="shared" si="0"/>
        <v/>
      </c>
      <c r="K15" s="125" t="str">
        <f t="shared" si="0"/>
        <v/>
      </c>
      <c r="L15" s="125" t="str">
        <f t="shared" si="0"/>
        <v/>
      </c>
      <c r="M15" s="125" t="str">
        <f t="shared" si="0"/>
        <v/>
      </c>
      <c r="N15" s="125" t="str">
        <f t="shared" si="0"/>
        <v/>
      </c>
      <c r="O15" s="125" t="str">
        <f t="shared" si="0"/>
        <v/>
      </c>
      <c r="P15" s="125" t="str">
        <f t="shared" si="0"/>
        <v/>
      </c>
      <c r="Q15" s="125" t="str">
        <f t="shared" si="0"/>
        <v/>
      </c>
      <c r="R15" s="125" t="str">
        <f t="shared" si="0"/>
        <v/>
      </c>
      <c r="S15" s="125" t="str">
        <f t="shared" si="0"/>
        <v/>
      </c>
      <c r="T15" s="125" t="str">
        <f t="shared" si="0"/>
        <v/>
      </c>
      <c r="U15" s="125" t="str">
        <f t="shared" si="0"/>
        <v/>
      </c>
      <c r="V15" s="125" t="str">
        <f t="shared" si="0"/>
        <v/>
      </c>
      <c r="W15" s="125" t="str">
        <f t="shared" si="0"/>
        <v/>
      </c>
      <c r="X15" s="125" t="str">
        <f t="shared" si="0"/>
        <v/>
      </c>
      <c r="Y15" s="125" t="str">
        <f t="shared" si="0"/>
        <v/>
      </c>
      <c r="Z15" s="125" t="str">
        <f t="shared" si="0"/>
        <v/>
      </c>
      <c r="AB15" s="96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</row>
    <row r="16" spans="1:51" s="153" customFormat="1" ht="11.25" customHeight="1" x14ac:dyDescent="0.15">
      <c r="A16" s="136">
        <v>10</v>
      </c>
      <c r="B16" s="208">
        <f t="shared" si="3"/>
        <v>43506</v>
      </c>
      <c r="C16" s="96" t="str">
        <f t="shared" si="1"/>
        <v/>
      </c>
      <c r="D16" s="125" t="str">
        <f t="shared" si="2"/>
        <v/>
      </c>
      <c r="E16" s="125" t="str">
        <f t="shared" si="0"/>
        <v/>
      </c>
      <c r="F16" s="125" t="str">
        <f t="shared" si="0"/>
        <v/>
      </c>
      <c r="G16" s="125" t="str">
        <f t="shared" si="0"/>
        <v/>
      </c>
      <c r="H16" s="125" t="str">
        <f t="shared" si="0"/>
        <v/>
      </c>
      <c r="I16" s="125" t="str">
        <f t="shared" si="0"/>
        <v/>
      </c>
      <c r="J16" s="125" t="str">
        <f t="shared" si="0"/>
        <v/>
      </c>
      <c r="K16" s="125" t="str">
        <f t="shared" si="0"/>
        <v/>
      </c>
      <c r="L16" s="125" t="str">
        <f t="shared" si="0"/>
        <v/>
      </c>
      <c r="M16" s="125" t="str">
        <f t="shared" si="0"/>
        <v/>
      </c>
      <c r="N16" s="125" t="str">
        <f t="shared" si="0"/>
        <v/>
      </c>
      <c r="O16" s="125" t="str">
        <f t="shared" si="0"/>
        <v/>
      </c>
      <c r="P16" s="125" t="str">
        <f t="shared" si="0"/>
        <v/>
      </c>
      <c r="Q16" s="125" t="str">
        <f t="shared" si="0"/>
        <v/>
      </c>
      <c r="R16" s="125" t="str">
        <f t="shared" si="0"/>
        <v/>
      </c>
      <c r="S16" s="125" t="str">
        <f t="shared" si="0"/>
        <v/>
      </c>
      <c r="T16" s="125" t="str">
        <f t="shared" si="0"/>
        <v/>
      </c>
      <c r="U16" s="125" t="str">
        <f t="shared" si="0"/>
        <v/>
      </c>
      <c r="V16" s="125" t="str">
        <f t="shared" si="0"/>
        <v/>
      </c>
      <c r="W16" s="125" t="str">
        <f t="shared" si="0"/>
        <v/>
      </c>
      <c r="X16" s="125" t="str">
        <f t="shared" si="0"/>
        <v/>
      </c>
      <c r="Y16" s="125" t="str">
        <f t="shared" si="0"/>
        <v/>
      </c>
      <c r="Z16" s="125" t="str">
        <f t="shared" si="0"/>
        <v/>
      </c>
      <c r="AB16" s="96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</row>
    <row r="17" spans="1:51" s="153" customFormat="1" ht="11.25" customHeight="1" x14ac:dyDescent="0.15">
      <c r="A17" s="136">
        <v>11</v>
      </c>
      <c r="B17" s="208">
        <f t="shared" si="3"/>
        <v>43507</v>
      </c>
      <c r="C17" s="96" t="str">
        <f t="shared" si="1"/>
        <v/>
      </c>
      <c r="D17" s="125" t="str">
        <f t="shared" si="2"/>
        <v/>
      </c>
      <c r="E17" s="125" t="str">
        <f t="shared" si="0"/>
        <v/>
      </c>
      <c r="F17" s="125" t="str">
        <f t="shared" si="0"/>
        <v/>
      </c>
      <c r="G17" s="125" t="str">
        <f t="shared" si="0"/>
        <v/>
      </c>
      <c r="H17" s="125" t="str">
        <f t="shared" si="0"/>
        <v/>
      </c>
      <c r="I17" s="125" t="str">
        <f t="shared" si="0"/>
        <v/>
      </c>
      <c r="J17" s="125" t="str">
        <f t="shared" si="0"/>
        <v/>
      </c>
      <c r="K17" s="125" t="str">
        <f t="shared" si="0"/>
        <v/>
      </c>
      <c r="L17" s="125" t="str">
        <f t="shared" si="0"/>
        <v/>
      </c>
      <c r="M17" s="125" t="str">
        <f t="shared" si="0"/>
        <v/>
      </c>
      <c r="N17" s="125" t="str">
        <f t="shared" si="0"/>
        <v/>
      </c>
      <c r="O17" s="125" t="str">
        <f t="shared" si="0"/>
        <v/>
      </c>
      <c r="P17" s="125" t="str">
        <f t="shared" si="0"/>
        <v/>
      </c>
      <c r="Q17" s="125" t="str">
        <f t="shared" si="0"/>
        <v/>
      </c>
      <c r="R17" s="125" t="str">
        <f t="shared" si="0"/>
        <v/>
      </c>
      <c r="S17" s="125" t="str">
        <f t="shared" si="0"/>
        <v/>
      </c>
      <c r="T17" s="125" t="str">
        <f t="shared" si="0"/>
        <v/>
      </c>
      <c r="U17" s="125" t="str">
        <f t="shared" si="0"/>
        <v/>
      </c>
      <c r="V17" s="125" t="str">
        <f t="shared" si="0"/>
        <v/>
      </c>
      <c r="W17" s="125" t="str">
        <f t="shared" si="0"/>
        <v/>
      </c>
      <c r="X17" s="125" t="str">
        <f t="shared" si="0"/>
        <v/>
      </c>
      <c r="Y17" s="125" t="str">
        <f t="shared" si="0"/>
        <v/>
      </c>
      <c r="Z17" s="125" t="str">
        <f t="shared" si="0"/>
        <v/>
      </c>
      <c r="AB17" s="96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</row>
    <row r="18" spans="1:51" s="153" customFormat="1" ht="11.25" customHeight="1" x14ac:dyDescent="0.15">
      <c r="A18" s="136">
        <v>12</v>
      </c>
      <c r="B18" s="208">
        <f t="shared" si="3"/>
        <v>43508</v>
      </c>
      <c r="C18" s="96" t="str">
        <f t="shared" si="1"/>
        <v/>
      </c>
      <c r="D18" s="125" t="str">
        <f t="shared" si="2"/>
        <v/>
      </c>
      <c r="E18" s="125" t="str">
        <f t="shared" si="0"/>
        <v/>
      </c>
      <c r="F18" s="125" t="str">
        <f t="shared" si="0"/>
        <v/>
      </c>
      <c r="G18" s="125" t="str">
        <f t="shared" si="0"/>
        <v/>
      </c>
      <c r="H18" s="125" t="str">
        <f t="shared" si="0"/>
        <v/>
      </c>
      <c r="I18" s="125" t="str">
        <f t="shared" si="0"/>
        <v/>
      </c>
      <c r="J18" s="125" t="str">
        <f t="shared" si="0"/>
        <v/>
      </c>
      <c r="K18" s="125" t="str">
        <f t="shared" si="0"/>
        <v/>
      </c>
      <c r="L18" s="125" t="str">
        <f t="shared" si="0"/>
        <v/>
      </c>
      <c r="M18" s="125" t="str">
        <f t="shared" si="0"/>
        <v/>
      </c>
      <c r="N18" s="125" t="str">
        <f t="shared" si="0"/>
        <v/>
      </c>
      <c r="O18" s="125" t="str">
        <f t="shared" si="0"/>
        <v/>
      </c>
      <c r="P18" s="125" t="str">
        <f t="shared" si="0"/>
        <v/>
      </c>
      <c r="Q18" s="125" t="str">
        <f t="shared" si="0"/>
        <v/>
      </c>
      <c r="R18" s="125" t="str">
        <f t="shared" ref="R18:R37" si="4">IF(AQ18="","",TEXT(ROUND(AQ18,(IF(R$5="",100,R$5)-1)-INT(LOG(ABS(AQ18)+(AQ18=0)))),"#,##0"&amp;IF(INT(LOG(ABS(ROUND(AQ18,(IF(R$5="",100,R$5)-1)-INT(LOG(ABS(AQ18)+(AQ18=0)))))+(ROUND(AQ18,(IF(R$5="",100,R$5)-1)-INT(LOG(ABS(AQ18)+(AQ18=0))))=0)))+1&gt;=IF(R$5="",100,R$5),"",IF(R$6&gt;0,".","")&amp;REPT("0",IF(IF(R$5="",100,R$5)-INT(LOG(ABS(ROUND(AQ18,(IF(R$5="",100,R$5)-1)-INT(LOG(ABS(AQ18)+(AQ18=0)))))+(ROUND(AQ18,(IF(R$5="",100,R$5)-1)-INT(LOG(ABS(AQ18)+(AQ18=0))))=0)))-1&gt;R$6,R$6,IF(R$5="",100,R$5)-INT(LOG(ABS(ROUND(AQ18,(IF(R$5="",100,R$5)-1)-INT(LOG(ABS(AQ18)+(AQ18=0)))))+(ROUND(AQ18,(IF(R$5="",100,R$5)-1)-INT(LOG(ABS(AQ18)+(AQ18=0))))=0)))-1)))))</f>
        <v/>
      </c>
      <c r="S18" s="125" t="str">
        <f t="shared" ref="S18:S38" si="5">IF(AR18="","",TEXT(ROUND(AR18,(IF(S$5="",100,S$5)-1)-INT(LOG(ABS(AR18)+(AR18=0)))),"#,##0"&amp;IF(INT(LOG(ABS(ROUND(AR18,(IF(S$5="",100,S$5)-1)-INT(LOG(ABS(AR18)+(AR18=0)))))+(ROUND(AR18,(IF(S$5="",100,S$5)-1)-INT(LOG(ABS(AR18)+(AR18=0))))=0)))+1&gt;=IF(S$5="",100,S$5),"",IF(S$6&gt;0,".","")&amp;REPT("0",IF(IF(S$5="",100,S$5)-INT(LOG(ABS(ROUND(AR18,(IF(S$5="",100,S$5)-1)-INT(LOG(ABS(AR18)+(AR18=0)))))+(ROUND(AR18,(IF(S$5="",100,S$5)-1)-INT(LOG(ABS(AR18)+(AR18=0))))=0)))-1&gt;S$6,S$6,IF(S$5="",100,S$5)-INT(LOG(ABS(ROUND(AR18,(IF(S$5="",100,S$5)-1)-INT(LOG(ABS(AR18)+(AR18=0)))))+(ROUND(AR18,(IF(S$5="",100,S$5)-1)-INT(LOG(ABS(AR18)+(AR18=0))))=0)))-1)))))</f>
        <v/>
      </c>
      <c r="T18" s="125" t="str">
        <f t="shared" ref="T18:T37" si="6">IF(AS18="","",TEXT(ROUND(AS18,(IF(T$5="",100,T$5)-1)-INT(LOG(ABS(AS18)+(AS18=0)))),"#,##0"&amp;IF(INT(LOG(ABS(ROUND(AS18,(IF(T$5="",100,T$5)-1)-INT(LOG(ABS(AS18)+(AS18=0)))))+(ROUND(AS18,(IF(T$5="",100,T$5)-1)-INT(LOG(ABS(AS18)+(AS18=0))))=0)))+1&gt;=IF(T$5="",100,T$5),"",IF(T$6&gt;0,".","")&amp;REPT("0",IF(IF(T$5="",100,T$5)-INT(LOG(ABS(ROUND(AS18,(IF(T$5="",100,T$5)-1)-INT(LOG(ABS(AS18)+(AS18=0)))))+(ROUND(AS18,(IF(T$5="",100,T$5)-1)-INT(LOG(ABS(AS18)+(AS18=0))))=0)))-1&gt;T$6,T$6,IF(T$5="",100,T$5)-INT(LOG(ABS(ROUND(AS18,(IF(T$5="",100,T$5)-1)-INT(LOG(ABS(AS18)+(AS18=0)))))+(ROUND(AS18,(IF(T$5="",100,T$5)-1)-INT(LOG(ABS(AS18)+(AS18=0))))=0)))-1)))))</f>
        <v/>
      </c>
      <c r="U18" s="125" t="str">
        <f t="shared" ref="U18:U38" si="7">IF(AT18="","",TEXT(ROUND(AT18,(IF(U$5="",100,U$5)-1)-INT(LOG(ABS(AT18)+(AT18=0)))),"#,##0"&amp;IF(INT(LOG(ABS(ROUND(AT18,(IF(U$5="",100,U$5)-1)-INT(LOG(ABS(AT18)+(AT18=0)))))+(ROUND(AT18,(IF(U$5="",100,U$5)-1)-INT(LOG(ABS(AT18)+(AT18=0))))=0)))+1&gt;=IF(U$5="",100,U$5),"",IF(U$6&gt;0,".","")&amp;REPT("0",IF(IF(U$5="",100,U$5)-INT(LOG(ABS(ROUND(AT18,(IF(U$5="",100,U$5)-1)-INT(LOG(ABS(AT18)+(AT18=0)))))+(ROUND(AT18,(IF(U$5="",100,U$5)-1)-INT(LOG(ABS(AT18)+(AT18=0))))=0)))-1&gt;U$6,U$6,IF(U$5="",100,U$5)-INT(LOG(ABS(ROUND(AT18,(IF(U$5="",100,U$5)-1)-INT(LOG(ABS(AT18)+(AT18=0)))))+(ROUND(AT18,(IF(U$5="",100,U$5)-1)-INT(LOG(ABS(AT18)+(AT18=0))))=0)))-1)))))</f>
        <v/>
      </c>
      <c r="V18" s="125" t="str">
        <f t="shared" ref="V18:V37" si="8">IF(AU18="","",TEXT(ROUND(AU18,(IF(V$5="",100,V$5)-1)-INT(LOG(ABS(AU18)+(AU18=0)))),"#,##0"&amp;IF(INT(LOG(ABS(ROUND(AU18,(IF(V$5="",100,V$5)-1)-INT(LOG(ABS(AU18)+(AU18=0)))))+(ROUND(AU18,(IF(V$5="",100,V$5)-1)-INT(LOG(ABS(AU18)+(AU18=0))))=0)))+1&gt;=IF(V$5="",100,V$5),"",IF(V$6&gt;0,".","")&amp;REPT("0",IF(IF(V$5="",100,V$5)-INT(LOG(ABS(ROUND(AU18,(IF(V$5="",100,V$5)-1)-INT(LOG(ABS(AU18)+(AU18=0)))))+(ROUND(AU18,(IF(V$5="",100,V$5)-1)-INT(LOG(ABS(AU18)+(AU18=0))))=0)))-1&gt;V$6,V$6,IF(V$5="",100,V$5)-INT(LOG(ABS(ROUND(AU18,(IF(V$5="",100,V$5)-1)-INT(LOG(ABS(AU18)+(AU18=0)))))+(ROUND(AU18,(IF(V$5="",100,V$5)-1)-INT(LOG(ABS(AU18)+(AU18=0))))=0)))-1)))))</f>
        <v/>
      </c>
      <c r="W18" s="125" t="str">
        <f t="shared" ref="W18:W38" si="9">IF(AV18="","",TEXT(ROUND(AV18,(IF(W$5="",100,W$5)-1)-INT(LOG(ABS(AV18)+(AV18=0)))),"#,##0"&amp;IF(INT(LOG(ABS(ROUND(AV18,(IF(W$5="",100,W$5)-1)-INT(LOG(ABS(AV18)+(AV18=0)))))+(ROUND(AV18,(IF(W$5="",100,W$5)-1)-INT(LOG(ABS(AV18)+(AV18=0))))=0)))+1&gt;=IF(W$5="",100,W$5),"",IF(W$6&gt;0,".","")&amp;REPT("0",IF(IF(W$5="",100,W$5)-INT(LOG(ABS(ROUND(AV18,(IF(W$5="",100,W$5)-1)-INT(LOG(ABS(AV18)+(AV18=0)))))+(ROUND(AV18,(IF(W$5="",100,W$5)-1)-INT(LOG(ABS(AV18)+(AV18=0))))=0)))-1&gt;W$6,W$6,IF(W$5="",100,W$5)-INT(LOG(ABS(ROUND(AV18,(IF(W$5="",100,W$5)-1)-INT(LOG(ABS(AV18)+(AV18=0)))))+(ROUND(AV18,(IF(W$5="",100,W$5)-1)-INT(LOG(ABS(AV18)+(AV18=0))))=0)))-1)))))</f>
        <v/>
      </c>
      <c r="X18" s="125" t="str">
        <f t="shared" ref="X18:X38" si="10">IF(AW18="","",TEXT(ROUND(AW18,(IF(X$5="",100,X$5)-1)-INT(LOG(ABS(AW18)+(AW18=0)))),"#,##0"&amp;IF(INT(LOG(ABS(ROUND(AW18,(IF(X$5="",100,X$5)-1)-INT(LOG(ABS(AW18)+(AW18=0)))))+(ROUND(AW18,(IF(X$5="",100,X$5)-1)-INT(LOG(ABS(AW18)+(AW18=0))))=0)))+1&gt;=IF(X$5="",100,X$5),"",IF(X$6&gt;0,".","")&amp;REPT("0",IF(IF(X$5="",100,X$5)-INT(LOG(ABS(ROUND(AW18,(IF(X$5="",100,X$5)-1)-INT(LOG(ABS(AW18)+(AW18=0)))))+(ROUND(AW18,(IF(X$5="",100,X$5)-1)-INT(LOG(ABS(AW18)+(AW18=0))))=0)))-1&gt;X$6,X$6,IF(X$5="",100,X$5)-INT(LOG(ABS(ROUND(AW18,(IF(X$5="",100,X$5)-1)-INT(LOG(ABS(AW18)+(AW18=0)))))+(ROUND(AW18,(IF(X$5="",100,X$5)-1)-INT(LOG(ABS(AW18)+(AW18=0))))=0)))-1)))))</f>
        <v/>
      </c>
      <c r="Y18" s="125" t="str">
        <f t="shared" ref="Y18:Y38" si="11">IF(AX18="","",TEXT(ROUND(AX18,(IF(Y$5="",100,Y$5)-1)-INT(LOG(ABS(AX18)+(AX18=0)))),"#,##0"&amp;IF(INT(LOG(ABS(ROUND(AX18,(IF(Y$5="",100,Y$5)-1)-INT(LOG(ABS(AX18)+(AX18=0)))))+(ROUND(AX18,(IF(Y$5="",100,Y$5)-1)-INT(LOG(ABS(AX18)+(AX18=0))))=0)))+1&gt;=IF(Y$5="",100,Y$5),"",IF(Y$6&gt;0,".","")&amp;REPT("0",IF(IF(Y$5="",100,Y$5)-INT(LOG(ABS(ROUND(AX18,(IF(Y$5="",100,Y$5)-1)-INT(LOG(ABS(AX18)+(AX18=0)))))+(ROUND(AX18,(IF(Y$5="",100,Y$5)-1)-INT(LOG(ABS(AX18)+(AX18=0))))=0)))-1&gt;Y$6,Y$6,IF(Y$5="",100,Y$5)-INT(LOG(ABS(ROUND(AX18,(IF(Y$5="",100,Y$5)-1)-INT(LOG(ABS(AX18)+(AX18=0)))))+(ROUND(AX18,(IF(Y$5="",100,Y$5)-1)-INT(LOG(ABS(AX18)+(AX18=0))))=0)))-1)))))</f>
        <v/>
      </c>
      <c r="Z18" s="125" t="str">
        <f t="shared" ref="Z18:Z38" si="12">IF(AY18="","",TEXT(ROUND(AY18,(IF(Z$5="",100,Z$5)-1)-INT(LOG(ABS(AY18)+(AY18=0)))),"#,##0"&amp;IF(INT(LOG(ABS(ROUND(AY18,(IF(Z$5="",100,Z$5)-1)-INT(LOG(ABS(AY18)+(AY18=0)))))+(ROUND(AY18,(IF(Z$5="",100,Z$5)-1)-INT(LOG(ABS(AY18)+(AY18=0))))=0)))+1&gt;=IF(Z$5="",100,Z$5),"",IF(Z$6&gt;0,".","")&amp;REPT("0",IF(IF(Z$5="",100,Z$5)-INT(LOG(ABS(ROUND(AY18,(IF(Z$5="",100,Z$5)-1)-INT(LOG(ABS(AY18)+(AY18=0)))))+(ROUND(AY18,(IF(Z$5="",100,Z$5)-1)-INT(LOG(ABS(AY18)+(AY18=0))))=0)))-1&gt;Z$6,Z$6,IF(Z$5="",100,Z$5)-INT(LOG(ABS(ROUND(AY18,(IF(Z$5="",100,Z$5)-1)-INT(LOG(ABS(AY18)+(AY18=0)))))+(ROUND(AY18,(IF(Z$5="",100,Z$5)-1)-INT(LOG(ABS(AY18)+(AY18=0))))=0)))-1)))))</f>
        <v/>
      </c>
      <c r="AB18" s="96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</row>
    <row r="19" spans="1:51" s="153" customFormat="1" ht="11.25" customHeight="1" x14ac:dyDescent="0.15">
      <c r="A19" s="136">
        <v>13</v>
      </c>
      <c r="B19" s="208">
        <f t="shared" si="3"/>
        <v>43509</v>
      </c>
      <c r="C19" s="96" t="str">
        <f t="shared" si="1"/>
        <v/>
      </c>
      <c r="D19" s="125" t="str">
        <f t="shared" si="2"/>
        <v/>
      </c>
      <c r="E19" s="125" t="str">
        <f t="shared" ref="E19:E37" si="13">IF(AD19="","",TEXT(ROUND(AD19,(IF(E$5="",100,E$5)-1)-INT(LOG(ABS(AD19)+(AD19=0)))),"#,##0"&amp;IF(INT(LOG(ABS(ROUND(AD19,(IF(E$5="",100,E$5)-1)-INT(LOG(ABS(AD19)+(AD19=0)))))+(ROUND(AD19,(IF(E$5="",100,E$5)-1)-INT(LOG(ABS(AD19)+(AD19=0))))=0)))+1&gt;=IF(E$5="",100,E$5),"",IF(E$6&gt;0,".","")&amp;REPT("0",IF(IF(E$5="",100,E$5)-INT(LOG(ABS(ROUND(AD19,(IF(E$5="",100,E$5)-1)-INT(LOG(ABS(AD19)+(AD19=0)))))+(ROUND(AD19,(IF(E$5="",100,E$5)-1)-INT(LOG(ABS(AD19)+(AD19=0))))=0)))-1&gt;E$6,E$6,IF(E$5="",100,E$5)-INT(LOG(ABS(ROUND(AD19,(IF(E$5="",100,E$5)-1)-INT(LOG(ABS(AD19)+(AD19=0)))))+(ROUND(AD19,(IF(E$5="",100,E$5)-1)-INT(LOG(ABS(AD19)+(AD19=0))))=0)))-1)))))</f>
        <v/>
      </c>
      <c r="F19" s="125" t="str">
        <f t="shared" ref="F19:F38" si="14">IF(AE19="","",TEXT(ROUND(AE19,(IF(F$5="",100,F$5)-1)-INT(LOG(ABS(AE19)+(AE19=0)))),"#,##0"&amp;IF(INT(LOG(ABS(ROUND(AE19,(IF(F$5="",100,F$5)-1)-INT(LOG(ABS(AE19)+(AE19=0)))))+(ROUND(AE19,(IF(F$5="",100,F$5)-1)-INT(LOG(ABS(AE19)+(AE19=0))))=0)))+1&gt;=IF(F$5="",100,F$5),"",IF(F$6&gt;0,".","")&amp;REPT("0",IF(IF(F$5="",100,F$5)-INT(LOG(ABS(ROUND(AE19,(IF(F$5="",100,F$5)-1)-INT(LOG(ABS(AE19)+(AE19=0)))))+(ROUND(AE19,(IF(F$5="",100,F$5)-1)-INT(LOG(ABS(AE19)+(AE19=0))))=0)))-1&gt;F$6,F$6,IF(F$5="",100,F$5)-INT(LOG(ABS(ROUND(AE19,(IF(F$5="",100,F$5)-1)-INT(LOG(ABS(AE19)+(AE19=0)))))+(ROUND(AE19,(IF(F$5="",100,F$5)-1)-INT(LOG(ABS(AE19)+(AE19=0))))=0)))-1)))))</f>
        <v/>
      </c>
      <c r="G19" s="125" t="str">
        <f t="shared" ref="G19:G38" si="15">IF(AF19="","",TEXT(ROUND(AF19,(IF(G$5="",100,G$5)-1)-INT(LOG(ABS(AF19)+(AF19=0)))),"#,##0"&amp;IF(INT(LOG(ABS(ROUND(AF19,(IF(G$5="",100,G$5)-1)-INT(LOG(ABS(AF19)+(AF19=0)))))+(ROUND(AF19,(IF(G$5="",100,G$5)-1)-INT(LOG(ABS(AF19)+(AF19=0))))=0)))+1&gt;=IF(G$5="",100,G$5),"",IF(G$6&gt;0,".","")&amp;REPT("0",IF(IF(G$5="",100,G$5)-INT(LOG(ABS(ROUND(AF19,(IF(G$5="",100,G$5)-1)-INT(LOG(ABS(AF19)+(AF19=0)))))+(ROUND(AF19,(IF(G$5="",100,G$5)-1)-INT(LOG(ABS(AF19)+(AF19=0))))=0)))-1&gt;G$6,G$6,IF(G$5="",100,G$5)-INT(LOG(ABS(ROUND(AF19,(IF(G$5="",100,G$5)-1)-INT(LOG(ABS(AF19)+(AF19=0)))))+(ROUND(AF19,(IF(G$5="",100,G$5)-1)-INT(LOG(ABS(AF19)+(AF19=0))))=0)))-1)))))</f>
        <v/>
      </c>
      <c r="H19" s="125" t="str">
        <f t="shared" ref="H19:H38" si="16">IF(AG19="","",TEXT(ROUND(AG19,(IF(H$5="",100,H$5)-1)-INT(LOG(ABS(AG19)+(AG19=0)))),"#,##0"&amp;IF(INT(LOG(ABS(ROUND(AG19,(IF(H$5="",100,H$5)-1)-INT(LOG(ABS(AG19)+(AG19=0)))))+(ROUND(AG19,(IF(H$5="",100,H$5)-1)-INT(LOG(ABS(AG19)+(AG19=0))))=0)))+1&gt;=IF(H$5="",100,H$5),"",IF(H$6&gt;0,".","")&amp;REPT("0",IF(IF(H$5="",100,H$5)-INT(LOG(ABS(ROUND(AG19,(IF(H$5="",100,H$5)-1)-INT(LOG(ABS(AG19)+(AG19=0)))))+(ROUND(AG19,(IF(H$5="",100,H$5)-1)-INT(LOG(ABS(AG19)+(AG19=0))))=0)))-1&gt;H$6,H$6,IF(H$5="",100,H$5)-INT(LOG(ABS(ROUND(AG19,(IF(H$5="",100,H$5)-1)-INT(LOG(ABS(AG19)+(AG19=0)))))+(ROUND(AG19,(IF(H$5="",100,H$5)-1)-INT(LOG(ABS(AG19)+(AG19=0))))=0)))-1)))))</f>
        <v/>
      </c>
      <c r="I19" s="125" t="str">
        <f t="shared" ref="I19:I38" si="17">IF(AH19="","",TEXT(ROUND(AH19,(IF(I$5="",100,I$5)-1)-INT(LOG(ABS(AH19)+(AH19=0)))),"#,##0"&amp;IF(INT(LOG(ABS(ROUND(AH19,(IF(I$5="",100,I$5)-1)-INT(LOG(ABS(AH19)+(AH19=0)))))+(ROUND(AH19,(IF(I$5="",100,I$5)-1)-INT(LOG(ABS(AH19)+(AH19=0))))=0)))+1&gt;=IF(I$5="",100,I$5),"",IF(I$6&gt;0,".","")&amp;REPT("0",IF(IF(I$5="",100,I$5)-INT(LOG(ABS(ROUND(AH19,(IF(I$5="",100,I$5)-1)-INT(LOG(ABS(AH19)+(AH19=0)))))+(ROUND(AH19,(IF(I$5="",100,I$5)-1)-INT(LOG(ABS(AH19)+(AH19=0))))=0)))-1&gt;I$6,I$6,IF(I$5="",100,I$5)-INT(LOG(ABS(ROUND(AH19,(IF(I$5="",100,I$5)-1)-INT(LOG(ABS(AH19)+(AH19=0)))))+(ROUND(AH19,(IF(I$5="",100,I$5)-1)-INT(LOG(ABS(AH19)+(AH19=0))))=0)))-1)))))</f>
        <v/>
      </c>
      <c r="J19" s="125" t="str">
        <f t="shared" ref="J19:J37" si="18">IF(AI19="","",TEXT(ROUND(AI19,(IF(J$5="",100,J$5)-1)-INT(LOG(ABS(AI19)+(AI19=0)))),"#,##0"&amp;IF(INT(LOG(ABS(ROUND(AI19,(IF(J$5="",100,J$5)-1)-INT(LOG(ABS(AI19)+(AI19=0)))))+(ROUND(AI19,(IF(J$5="",100,J$5)-1)-INT(LOG(ABS(AI19)+(AI19=0))))=0)))+1&gt;=IF(J$5="",100,J$5),"",IF(J$6&gt;0,".","")&amp;REPT("0",IF(IF(J$5="",100,J$5)-INT(LOG(ABS(ROUND(AI19,(IF(J$5="",100,J$5)-1)-INT(LOG(ABS(AI19)+(AI19=0)))))+(ROUND(AI19,(IF(J$5="",100,J$5)-1)-INT(LOG(ABS(AI19)+(AI19=0))))=0)))-1&gt;J$6,J$6,IF(J$5="",100,J$5)-INT(LOG(ABS(ROUND(AI19,(IF(J$5="",100,J$5)-1)-INT(LOG(ABS(AI19)+(AI19=0)))))+(ROUND(AI19,(IF(J$5="",100,J$5)-1)-INT(LOG(ABS(AI19)+(AI19=0))))=0)))-1)))))</f>
        <v/>
      </c>
      <c r="K19" s="125" t="str">
        <f t="shared" ref="K19:K38" si="19">IF(AJ19="","",TEXT(ROUND(AJ19,(IF(K$5="",100,K$5)-1)-INT(LOG(ABS(AJ19)+(AJ19=0)))),"#,##0"&amp;IF(INT(LOG(ABS(ROUND(AJ19,(IF(K$5="",100,K$5)-1)-INT(LOG(ABS(AJ19)+(AJ19=0)))))+(ROUND(AJ19,(IF(K$5="",100,K$5)-1)-INT(LOG(ABS(AJ19)+(AJ19=0))))=0)))+1&gt;=IF(K$5="",100,K$5),"",IF(K$6&gt;0,".","")&amp;REPT("0",IF(IF(K$5="",100,K$5)-INT(LOG(ABS(ROUND(AJ19,(IF(K$5="",100,K$5)-1)-INT(LOG(ABS(AJ19)+(AJ19=0)))))+(ROUND(AJ19,(IF(K$5="",100,K$5)-1)-INT(LOG(ABS(AJ19)+(AJ19=0))))=0)))-1&gt;K$6,K$6,IF(K$5="",100,K$5)-INT(LOG(ABS(ROUND(AJ19,(IF(K$5="",100,K$5)-1)-INT(LOG(ABS(AJ19)+(AJ19=0)))))+(ROUND(AJ19,(IF(K$5="",100,K$5)-1)-INT(LOG(ABS(AJ19)+(AJ19=0))))=0)))-1)))))</f>
        <v/>
      </c>
      <c r="L19" s="125" t="str">
        <f t="shared" ref="L19:L37" si="20">IF(AK19="","",TEXT(ROUND(AK19,(IF(L$5="",100,L$5)-1)-INT(LOG(ABS(AK19)+(AK19=0)))),"#,##0"&amp;IF(INT(LOG(ABS(ROUND(AK19,(IF(L$5="",100,L$5)-1)-INT(LOG(ABS(AK19)+(AK19=0)))))+(ROUND(AK19,(IF(L$5="",100,L$5)-1)-INT(LOG(ABS(AK19)+(AK19=0))))=0)))+1&gt;=IF(L$5="",100,L$5),"",IF(L$6&gt;0,".","")&amp;REPT("0",IF(IF(L$5="",100,L$5)-INT(LOG(ABS(ROUND(AK19,(IF(L$5="",100,L$5)-1)-INT(LOG(ABS(AK19)+(AK19=0)))))+(ROUND(AK19,(IF(L$5="",100,L$5)-1)-INT(LOG(ABS(AK19)+(AK19=0))))=0)))-1&gt;L$6,L$6,IF(L$5="",100,L$5)-INT(LOG(ABS(ROUND(AK19,(IF(L$5="",100,L$5)-1)-INT(LOG(ABS(AK19)+(AK19=0)))))+(ROUND(AK19,(IF(L$5="",100,L$5)-1)-INT(LOG(ABS(AK19)+(AK19=0))))=0)))-1)))))</f>
        <v/>
      </c>
      <c r="M19" s="125" t="str">
        <f t="shared" ref="M19:M37" si="21">IF(AL19="","",TEXT(ROUND(AL19,(IF(M$5="",100,M$5)-1)-INT(LOG(ABS(AL19)+(AL19=0)))),"#,##0"&amp;IF(INT(LOG(ABS(ROUND(AL19,(IF(M$5="",100,M$5)-1)-INT(LOG(ABS(AL19)+(AL19=0)))))+(ROUND(AL19,(IF(M$5="",100,M$5)-1)-INT(LOG(ABS(AL19)+(AL19=0))))=0)))+1&gt;=IF(M$5="",100,M$5),"",IF(M$6&gt;0,".","")&amp;REPT("0",IF(IF(M$5="",100,M$5)-INT(LOG(ABS(ROUND(AL19,(IF(M$5="",100,M$5)-1)-INT(LOG(ABS(AL19)+(AL19=0)))))+(ROUND(AL19,(IF(M$5="",100,M$5)-1)-INT(LOG(ABS(AL19)+(AL19=0))))=0)))-1&gt;M$6,M$6,IF(M$5="",100,M$5)-INT(LOG(ABS(ROUND(AL19,(IF(M$5="",100,M$5)-1)-INT(LOG(ABS(AL19)+(AL19=0)))))+(ROUND(AL19,(IF(M$5="",100,M$5)-1)-INT(LOG(ABS(AL19)+(AL19=0))))=0)))-1)))))</f>
        <v/>
      </c>
      <c r="N19" s="125" t="str">
        <f t="shared" ref="N19:N37" si="22">IF(AM19="","",TEXT(ROUND(AM19,(IF(N$5="",100,N$5)-1)-INT(LOG(ABS(AM19)+(AM19=0)))),"#,##0"&amp;IF(INT(LOG(ABS(ROUND(AM19,(IF(N$5="",100,N$5)-1)-INT(LOG(ABS(AM19)+(AM19=0)))))+(ROUND(AM19,(IF(N$5="",100,N$5)-1)-INT(LOG(ABS(AM19)+(AM19=0))))=0)))+1&gt;=IF(N$5="",100,N$5),"",IF(N$6&gt;0,".","")&amp;REPT("0",IF(IF(N$5="",100,N$5)-INT(LOG(ABS(ROUND(AM19,(IF(N$5="",100,N$5)-1)-INT(LOG(ABS(AM19)+(AM19=0)))))+(ROUND(AM19,(IF(N$5="",100,N$5)-1)-INT(LOG(ABS(AM19)+(AM19=0))))=0)))-1&gt;N$6,N$6,IF(N$5="",100,N$5)-INT(LOG(ABS(ROUND(AM19,(IF(N$5="",100,N$5)-1)-INT(LOG(ABS(AM19)+(AM19=0)))))+(ROUND(AM19,(IF(N$5="",100,N$5)-1)-INT(LOG(ABS(AM19)+(AM19=0))))=0)))-1)))))</f>
        <v/>
      </c>
      <c r="O19" s="125" t="str">
        <f t="shared" ref="O19:O37" si="23">IF(AN19="","",TEXT(ROUND(AN19,(IF(O$5="",100,O$5)-1)-INT(LOG(ABS(AN19)+(AN19=0)))),"#,##0"&amp;IF(INT(LOG(ABS(ROUND(AN19,(IF(O$5="",100,O$5)-1)-INT(LOG(ABS(AN19)+(AN19=0)))))+(ROUND(AN19,(IF(O$5="",100,O$5)-1)-INT(LOG(ABS(AN19)+(AN19=0))))=0)))+1&gt;=IF(O$5="",100,O$5),"",IF(O$6&gt;0,".","")&amp;REPT("0",IF(IF(O$5="",100,O$5)-INT(LOG(ABS(ROUND(AN19,(IF(O$5="",100,O$5)-1)-INT(LOG(ABS(AN19)+(AN19=0)))))+(ROUND(AN19,(IF(O$5="",100,O$5)-1)-INT(LOG(ABS(AN19)+(AN19=0))))=0)))-1&gt;O$6,O$6,IF(O$5="",100,O$5)-INT(LOG(ABS(ROUND(AN19,(IF(O$5="",100,O$5)-1)-INT(LOG(ABS(AN19)+(AN19=0)))))+(ROUND(AN19,(IF(O$5="",100,O$5)-1)-INT(LOG(ABS(AN19)+(AN19=0))))=0)))-1)))))</f>
        <v/>
      </c>
      <c r="P19" s="125" t="str">
        <f t="shared" ref="P19:P37" si="24">IF(AO19="","",TEXT(ROUND(AO19,(IF(P$5="",100,P$5)-1)-INT(LOG(ABS(AO19)+(AO19=0)))),"#,##0"&amp;IF(INT(LOG(ABS(ROUND(AO19,(IF(P$5="",100,P$5)-1)-INT(LOG(ABS(AO19)+(AO19=0)))))+(ROUND(AO19,(IF(P$5="",100,P$5)-1)-INT(LOG(ABS(AO19)+(AO19=0))))=0)))+1&gt;=IF(P$5="",100,P$5),"",IF(P$6&gt;0,".","")&amp;REPT("0",IF(IF(P$5="",100,P$5)-INT(LOG(ABS(ROUND(AO19,(IF(P$5="",100,P$5)-1)-INT(LOG(ABS(AO19)+(AO19=0)))))+(ROUND(AO19,(IF(P$5="",100,P$5)-1)-INT(LOG(ABS(AO19)+(AO19=0))))=0)))-1&gt;P$6,P$6,IF(P$5="",100,P$5)-INT(LOG(ABS(ROUND(AO19,(IF(P$5="",100,P$5)-1)-INT(LOG(ABS(AO19)+(AO19=0)))))+(ROUND(AO19,(IF(P$5="",100,P$5)-1)-INT(LOG(ABS(AO19)+(AO19=0))))=0)))-1)))))</f>
        <v/>
      </c>
      <c r="Q19" s="125" t="str">
        <f t="shared" ref="Q19:Q38" si="25">IF(AP19="","",TEXT(ROUND(AP19,(IF(Q$5="",100,Q$5)-1)-INT(LOG(ABS(AP19)+(AP19=0)))),"#,##0"&amp;IF(INT(LOG(ABS(ROUND(AP19,(IF(Q$5="",100,Q$5)-1)-INT(LOG(ABS(AP19)+(AP19=0)))))+(ROUND(AP19,(IF(Q$5="",100,Q$5)-1)-INT(LOG(ABS(AP19)+(AP19=0))))=0)))+1&gt;=IF(Q$5="",100,Q$5),"",IF(Q$6&gt;0,".","")&amp;REPT("0",IF(IF(Q$5="",100,Q$5)-INT(LOG(ABS(ROUND(AP19,(IF(Q$5="",100,Q$5)-1)-INT(LOG(ABS(AP19)+(AP19=0)))))+(ROUND(AP19,(IF(Q$5="",100,Q$5)-1)-INT(LOG(ABS(AP19)+(AP19=0))))=0)))-1&gt;Q$6,Q$6,IF(Q$5="",100,Q$5)-INT(LOG(ABS(ROUND(AP19,(IF(Q$5="",100,Q$5)-1)-INT(LOG(ABS(AP19)+(AP19=0)))))+(ROUND(AP19,(IF(Q$5="",100,Q$5)-1)-INT(LOG(ABS(AP19)+(AP19=0))))=0)))-1)))))</f>
        <v/>
      </c>
      <c r="R19" s="125" t="str">
        <f t="shared" si="4"/>
        <v/>
      </c>
      <c r="S19" s="125" t="str">
        <f t="shared" si="5"/>
        <v/>
      </c>
      <c r="T19" s="125" t="str">
        <f t="shared" si="6"/>
        <v/>
      </c>
      <c r="U19" s="125" t="str">
        <f t="shared" si="7"/>
        <v/>
      </c>
      <c r="V19" s="125" t="str">
        <f t="shared" si="8"/>
        <v/>
      </c>
      <c r="W19" s="125" t="str">
        <f t="shared" si="9"/>
        <v/>
      </c>
      <c r="X19" s="125" t="str">
        <f t="shared" si="10"/>
        <v/>
      </c>
      <c r="Y19" s="125" t="str">
        <f t="shared" si="11"/>
        <v/>
      </c>
      <c r="Z19" s="125" t="str">
        <f t="shared" si="12"/>
        <v/>
      </c>
      <c r="AB19" s="96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</row>
    <row r="20" spans="1:51" s="153" customFormat="1" ht="11.25" customHeight="1" x14ac:dyDescent="0.15">
      <c r="A20" s="136">
        <v>14</v>
      </c>
      <c r="B20" s="208">
        <f t="shared" si="3"/>
        <v>43510</v>
      </c>
      <c r="C20" s="96" t="str">
        <f t="shared" si="1"/>
        <v/>
      </c>
      <c r="D20" s="125" t="str">
        <f t="shared" si="2"/>
        <v/>
      </c>
      <c r="E20" s="125" t="str">
        <f t="shared" si="13"/>
        <v/>
      </c>
      <c r="F20" s="125" t="str">
        <f t="shared" si="14"/>
        <v/>
      </c>
      <c r="G20" s="125" t="str">
        <f t="shared" si="15"/>
        <v/>
      </c>
      <c r="H20" s="125" t="str">
        <f t="shared" si="16"/>
        <v/>
      </c>
      <c r="I20" s="125" t="str">
        <f t="shared" si="17"/>
        <v/>
      </c>
      <c r="J20" s="125" t="str">
        <f t="shared" si="18"/>
        <v/>
      </c>
      <c r="K20" s="125" t="str">
        <f t="shared" si="19"/>
        <v/>
      </c>
      <c r="L20" s="125" t="str">
        <f t="shared" si="20"/>
        <v/>
      </c>
      <c r="M20" s="125" t="str">
        <f t="shared" si="21"/>
        <v/>
      </c>
      <c r="N20" s="125" t="str">
        <f t="shared" si="22"/>
        <v/>
      </c>
      <c r="O20" s="125" t="str">
        <f t="shared" si="23"/>
        <v/>
      </c>
      <c r="P20" s="125" t="str">
        <f t="shared" si="24"/>
        <v/>
      </c>
      <c r="Q20" s="125" t="str">
        <f t="shared" si="25"/>
        <v/>
      </c>
      <c r="R20" s="125" t="str">
        <f t="shared" si="4"/>
        <v/>
      </c>
      <c r="S20" s="125" t="str">
        <f t="shared" si="5"/>
        <v/>
      </c>
      <c r="T20" s="125" t="str">
        <f t="shared" si="6"/>
        <v/>
      </c>
      <c r="U20" s="125" t="str">
        <f t="shared" si="7"/>
        <v/>
      </c>
      <c r="V20" s="125" t="str">
        <f t="shared" si="8"/>
        <v/>
      </c>
      <c r="W20" s="125" t="str">
        <f t="shared" si="9"/>
        <v/>
      </c>
      <c r="X20" s="125" t="str">
        <f t="shared" si="10"/>
        <v/>
      </c>
      <c r="Y20" s="125" t="str">
        <f t="shared" si="11"/>
        <v/>
      </c>
      <c r="Z20" s="125" t="str">
        <f t="shared" si="12"/>
        <v/>
      </c>
      <c r="AB20" s="96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</row>
    <row r="21" spans="1:51" s="153" customFormat="1" ht="11.25" customHeight="1" x14ac:dyDescent="0.15">
      <c r="A21" s="136">
        <v>15</v>
      </c>
      <c r="B21" s="208">
        <f t="shared" si="3"/>
        <v>43511</v>
      </c>
      <c r="C21" s="96" t="str">
        <f t="shared" si="1"/>
        <v/>
      </c>
      <c r="D21" s="125" t="str">
        <f t="shared" si="2"/>
        <v/>
      </c>
      <c r="E21" s="125" t="str">
        <f t="shared" si="13"/>
        <v/>
      </c>
      <c r="F21" s="125" t="str">
        <f t="shared" si="14"/>
        <v/>
      </c>
      <c r="G21" s="125" t="str">
        <f t="shared" si="15"/>
        <v/>
      </c>
      <c r="H21" s="125" t="str">
        <f t="shared" si="16"/>
        <v/>
      </c>
      <c r="I21" s="125" t="str">
        <f t="shared" si="17"/>
        <v/>
      </c>
      <c r="J21" s="125" t="str">
        <f t="shared" si="18"/>
        <v/>
      </c>
      <c r="K21" s="125" t="str">
        <f t="shared" si="19"/>
        <v/>
      </c>
      <c r="L21" s="125" t="str">
        <f t="shared" si="20"/>
        <v/>
      </c>
      <c r="M21" s="125" t="str">
        <f t="shared" si="21"/>
        <v/>
      </c>
      <c r="N21" s="125" t="str">
        <f t="shared" si="22"/>
        <v/>
      </c>
      <c r="O21" s="125" t="str">
        <f t="shared" si="23"/>
        <v/>
      </c>
      <c r="P21" s="125" t="str">
        <f t="shared" si="24"/>
        <v/>
      </c>
      <c r="Q21" s="125" t="str">
        <f t="shared" si="25"/>
        <v/>
      </c>
      <c r="R21" s="125" t="str">
        <f t="shared" si="4"/>
        <v/>
      </c>
      <c r="S21" s="125" t="str">
        <f t="shared" si="5"/>
        <v/>
      </c>
      <c r="T21" s="125" t="str">
        <f t="shared" si="6"/>
        <v/>
      </c>
      <c r="U21" s="125" t="str">
        <f t="shared" si="7"/>
        <v/>
      </c>
      <c r="V21" s="125" t="str">
        <f t="shared" si="8"/>
        <v/>
      </c>
      <c r="W21" s="125" t="str">
        <f t="shared" si="9"/>
        <v/>
      </c>
      <c r="X21" s="125" t="str">
        <f t="shared" si="10"/>
        <v/>
      </c>
      <c r="Y21" s="125" t="str">
        <f t="shared" si="11"/>
        <v/>
      </c>
      <c r="Z21" s="125" t="str">
        <f t="shared" si="12"/>
        <v/>
      </c>
      <c r="AB21" s="96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</row>
    <row r="22" spans="1:51" s="153" customFormat="1" ht="11.25" customHeight="1" x14ac:dyDescent="0.15">
      <c r="A22" s="136">
        <v>16</v>
      </c>
      <c r="B22" s="208">
        <f t="shared" si="3"/>
        <v>43512</v>
      </c>
      <c r="C22" s="96" t="str">
        <f t="shared" si="1"/>
        <v/>
      </c>
      <c r="D22" s="125" t="str">
        <f t="shared" si="2"/>
        <v/>
      </c>
      <c r="E22" s="125" t="str">
        <f t="shared" si="13"/>
        <v/>
      </c>
      <c r="F22" s="125" t="str">
        <f t="shared" si="14"/>
        <v/>
      </c>
      <c r="G22" s="125" t="str">
        <f t="shared" si="15"/>
        <v/>
      </c>
      <c r="H22" s="125" t="str">
        <f t="shared" si="16"/>
        <v/>
      </c>
      <c r="I22" s="125" t="str">
        <f t="shared" si="17"/>
        <v/>
      </c>
      <c r="J22" s="125" t="str">
        <f t="shared" si="18"/>
        <v/>
      </c>
      <c r="K22" s="125" t="str">
        <f t="shared" si="19"/>
        <v/>
      </c>
      <c r="L22" s="125" t="str">
        <f t="shared" si="20"/>
        <v/>
      </c>
      <c r="M22" s="125" t="str">
        <f t="shared" si="21"/>
        <v/>
      </c>
      <c r="N22" s="125" t="str">
        <f t="shared" si="22"/>
        <v/>
      </c>
      <c r="O22" s="125" t="str">
        <f t="shared" si="23"/>
        <v/>
      </c>
      <c r="P22" s="125" t="str">
        <f t="shared" si="24"/>
        <v/>
      </c>
      <c r="Q22" s="125" t="str">
        <f t="shared" si="25"/>
        <v/>
      </c>
      <c r="R22" s="125" t="str">
        <f t="shared" si="4"/>
        <v/>
      </c>
      <c r="S22" s="125" t="str">
        <f t="shared" si="5"/>
        <v/>
      </c>
      <c r="T22" s="125" t="str">
        <f t="shared" si="6"/>
        <v/>
      </c>
      <c r="U22" s="125" t="str">
        <f t="shared" si="7"/>
        <v/>
      </c>
      <c r="V22" s="125" t="str">
        <f t="shared" si="8"/>
        <v/>
      </c>
      <c r="W22" s="125" t="str">
        <f t="shared" si="9"/>
        <v/>
      </c>
      <c r="X22" s="125" t="str">
        <f t="shared" si="10"/>
        <v/>
      </c>
      <c r="Y22" s="125" t="str">
        <f t="shared" si="11"/>
        <v/>
      </c>
      <c r="Z22" s="125" t="str">
        <f t="shared" si="12"/>
        <v/>
      </c>
      <c r="AB22" s="96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</row>
    <row r="23" spans="1:51" s="153" customFormat="1" ht="11.25" customHeight="1" x14ac:dyDescent="0.15">
      <c r="A23" s="136">
        <v>17</v>
      </c>
      <c r="B23" s="208">
        <f t="shared" si="3"/>
        <v>43513</v>
      </c>
      <c r="C23" s="96" t="str">
        <f t="shared" si="1"/>
        <v/>
      </c>
      <c r="D23" s="125" t="str">
        <f t="shared" si="2"/>
        <v/>
      </c>
      <c r="E23" s="125" t="str">
        <f t="shared" si="13"/>
        <v/>
      </c>
      <c r="F23" s="125" t="str">
        <f t="shared" si="14"/>
        <v/>
      </c>
      <c r="G23" s="125" t="str">
        <f t="shared" si="15"/>
        <v/>
      </c>
      <c r="H23" s="125" t="str">
        <f t="shared" si="16"/>
        <v/>
      </c>
      <c r="I23" s="125" t="str">
        <f t="shared" si="17"/>
        <v/>
      </c>
      <c r="J23" s="125" t="str">
        <f t="shared" si="18"/>
        <v/>
      </c>
      <c r="K23" s="125" t="str">
        <f t="shared" si="19"/>
        <v/>
      </c>
      <c r="L23" s="125" t="str">
        <f t="shared" si="20"/>
        <v/>
      </c>
      <c r="M23" s="125" t="str">
        <f t="shared" si="21"/>
        <v/>
      </c>
      <c r="N23" s="125" t="str">
        <f t="shared" si="22"/>
        <v/>
      </c>
      <c r="O23" s="125" t="str">
        <f t="shared" si="23"/>
        <v/>
      </c>
      <c r="P23" s="125" t="str">
        <f t="shared" si="24"/>
        <v/>
      </c>
      <c r="Q23" s="125" t="str">
        <f t="shared" si="25"/>
        <v/>
      </c>
      <c r="R23" s="125" t="str">
        <f t="shared" si="4"/>
        <v/>
      </c>
      <c r="S23" s="125" t="str">
        <f t="shared" si="5"/>
        <v/>
      </c>
      <c r="T23" s="125" t="str">
        <f t="shared" si="6"/>
        <v/>
      </c>
      <c r="U23" s="125" t="str">
        <f t="shared" si="7"/>
        <v/>
      </c>
      <c r="V23" s="125" t="str">
        <f t="shared" si="8"/>
        <v/>
      </c>
      <c r="W23" s="125" t="str">
        <f t="shared" si="9"/>
        <v/>
      </c>
      <c r="X23" s="125" t="str">
        <f t="shared" si="10"/>
        <v/>
      </c>
      <c r="Y23" s="125" t="str">
        <f t="shared" si="11"/>
        <v/>
      </c>
      <c r="Z23" s="125" t="str">
        <f t="shared" si="12"/>
        <v/>
      </c>
      <c r="AB23" s="96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</row>
    <row r="24" spans="1:51" s="153" customFormat="1" ht="11.25" customHeight="1" x14ac:dyDescent="0.15">
      <c r="A24" s="136">
        <v>18</v>
      </c>
      <c r="B24" s="208">
        <f t="shared" si="3"/>
        <v>43514</v>
      </c>
      <c r="C24" s="96" t="str">
        <f t="shared" si="1"/>
        <v/>
      </c>
      <c r="D24" s="125" t="str">
        <f t="shared" si="2"/>
        <v/>
      </c>
      <c r="E24" s="125" t="str">
        <f t="shared" si="13"/>
        <v/>
      </c>
      <c r="F24" s="125" t="str">
        <f t="shared" si="14"/>
        <v/>
      </c>
      <c r="G24" s="125" t="str">
        <f t="shared" si="15"/>
        <v/>
      </c>
      <c r="H24" s="125" t="str">
        <f t="shared" si="16"/>
        <v/>
      </c>
      <c r="I24" s="125" t="str">
        <f t="shared" si="17"/>
        <v/>
      </c>
      <c r="J24" s="125" t="str">
        <f t="shared" si="18"/>
        <v/>
      </c>
      <c r="K24" s="125" t="str">
        <f t="shared" si="19"/>
        <v/>
      </c>
      <c r="L24" s="125" t="str">
        <f t="shared" si="20"/>
        <v/>
      </c>
      <c r="M24" s="125" t="str">
        <f t="shared" si="21"/>
        <v/>
      </c>
      <c r="N24" s="125" t="str">
        <f t="shared" si="22"/>
        <v/>
      </c>
      <c r="O24" s="125" t="str">
        <f t="shared" si="23"/>
        <v/>
      </c>
      <c r="P24" s="125" t="str">
        <f t="shared" si="24"/>
        <v/>
      </c>
      <c r="Q24" s="125" t="str">
        <f t="shared" si="25"/>
        <v/>
      </c>
      <c r="R24" s="125" t="str">
        <f t="shared" si="4"/>
        <v/>
      </c>
      <c r="S24" s="125" t="str">
        <f t="shared" si="5"/>
        <v/>
      </c>
      <c r="T24" s="125" t="str">
        <f t="shared" si="6"/>
        <v/>
      </c>
      <c r="U24" s="125" t="str">
        <f t="shared" si="7"/>
        <v/>
      </c>
      <c r="V24" s="125" t="str">
        <f t="shared" si="8"/>
        <v/>
      </c>
      <c r="W24" s="125" t="str">
        <f t="shared" si="9"/>
        <v/>
      </c>
      <c r="X24" s="125" t="str">
        <f t="shared" si="10"/>
        <v/>
      </c>
      <c r="Y24" s="125" t="str">
        <f t="shared" si="11"/>
        <v/>
      </c>
      <c r="Z24" s="125" t="str">
        <f t="shared" si="12"/>
        <v/>
      </c>
      <c r="AB24" s="96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</row>
    <row r="25" spans="1:51" s="153" customFormat="1" ht="11.25" customHeight="1" x14ac:dyDescent="0.15">
      <c r="A25" s="136">
        <v>19</v>
      </c>
      <c r="B25" s="208">
        <f t="shared" si="3"/>
        <v>43515</v>
      </c>
      <c r="C25" s="96" t="str">
        <f t="shared" si="1"/>
        <v/>
      </c>
      <c r="D25" s="125" t="str">
        <f t="shared" si="2"/>
        <v/>
      </c>
      <c r="E25" s="125" t="str">
        <f t="shared" si="13"/>
        <v/>
      </c>
      <c r="F25" s="125" t="str">
        <f t="shared" si="14"/>
        <v/>
      </c>
      <c r="G25" s="125" t="str">
        <f t="shared" si="15"/>
        <v/>
      </c>
      <c r="H25" s="125" t="str">
        <f t="shared" si="16"/>
        <v/>
      </c>
      <c r="I25" s="125" t="str">
        <f t="shared" si="17"/>
        <v/>
      </c>
      <c r="J25" s="125" t="str">
        <f t="shared" si="18"/>
        <v/>
      </c>
      <c r="K25" s="125" t="str">
        <f t="shared" si="19"/>
        <v/>
      </c>
      <c r="L25" s="125" t="str">
        <f t="shared" si="20"/>
        <v/>
      </c>
      <c r="M25" s="125" t="str">
        <f t="shared" si="21"/>
        <v/>
      </c>
      <c r="N25" s="125" t="str">
        <f t="shared" si="22"/>
        <v/>
      </c>
      <c r="O25" s="125" t="str">
        <f t="shared" si="23"/>
        <v/>
      </c>
      <c r="P25" s="125" t="str">
        <f t="shared" si="24"/>
        <v/>
      </c>
      <c r="Q25" s="125" t="str">
        <f t="shared" si="25"/>
        <v/>
      </c>
      <c r="R25" s="125" t="str">
        <f t="shared" si="4"/>
        <v/>
      </c>
      <c r="S25" s="125" t="str">
        <f t="shared" si="5"/>
        <v/>
      </c>
      <c r="T25" s="125" t="str">
        <f t="shared" si="6"/>
        <v/>
      </c>
      <c r="U25" s="125" t="str">
        <f t="shared" si="7"/>
        <v/>
      </c>
      <c r="V25" s="125" t="str">
        <f t="shared" si="8"/>
        <v/>
      </c>
      <c r="W25" s="125" t="str">
        <f t="shared" si="9"/>
        <v/>
      </c>
      <c r="X25" s="125" t="str">
        <f t="shared" si="10"/>
        <v/>
      </c>
      <c r="Y25" s="125" t="str">
        <f t="shared" si="11"/>
        <v/>
      </c>
      <c r="Z25" s="125" t="str">
        <f t="shared" si="12"/>
        <v/>
      </c>
      <c r="AB25" s="96"/>
      <c r="AC25" s="125"/>
      <c r="AD25" s="138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</row>
    <row r="26" spans="1:51" s="153" customFormat="1" ht="11.25" customHeight="1" x14ac:dyDescent="0.15">
      <c r="A26" s="136">
        <v>20</v>
      </c>
      <c r="B26" s="208">
        <f t="shared" si="3"/>
        <v>43516</v>
      </c>
      <c r="C26" s="96" t="str">
        <f t="shared" si="1"/>
        <v/>
      </c>
      <c r="D26" s="125" t="str">
        <f t="shared" si="2"/>
        <v/>
      </c>
      <c r="E26" s="125" t="str">
        <f t="shared" si="13"/>
        <v/>
      </c>
      <c r="F26" s="125" t="str">
        <f t="shared" si="14"/>
        <v/>
      </c>
      <c r="G26" s="125" t="str">
        <f t="shared" si="15"/>
        <v/>
      </c>
      <c r="H26" s="125" t="str">
        <f t="shared" si="16"/>
        <v/>
      </c>
      <c r="I26" s="125" t="str">
        <f t="shared" si="17"/>
        <v/>
      </c>
      <c r="J26" s="125" t="str">
        <f t="shared" si="18"/>
        <v/>
      </c>
      <c r="K26" s="125" t="str">
        <f t="shared" si="19"/>
        <v/>
      </c>
      <c r="L26" s="125" t="str">
        <f t="shared" si="20"/>
        <v/>
      </c>
      <c r="M26" s="125" t="str">
        <f t="shared" si="21"/>
        <v/>
      </c>
      <c r="N26" s="125" t="str">
        <f t="shared" si="22"/>
        <v/>
      </c>
      <c r="O26" s="125" t="str">
        <f t="shared" si="23"/>
        <v/>
      </c>
      <c r="P26" s="125" t="str">
        <f t="shared" si="24"/>
        <v/>
      </c>
      <c r="Q26" s="125" t="str">
        <f t="shared" si="25"/>
        <v/>
      </c>
      <c r="R26" s="125" t="str">
        <f t="shared" si="4"/>
        <v/>
      </c>
      <c r="S26" s="125" t="str">
        <f t="shared" si="5"/>
        <v/>
      </c>
      <c r="T26" s="125" t="str">
        <f t="shared" si="6"/>
        <v/>
      </c>
      <c r="U26" s="125" t="str">
        <f t="shared" si="7"/>
        <v/>
      </c>
      <c r="V26" s="125" t="str">
        <f t="shared" si="8"/>
        <v/>
      </c>
      <c r="W26" s="125" t="str">
        <f t="shared" si="9"/>
        <v/>
      </c>
      <c r="X26" s="125" t="str">
        <f t="shared" si="10"/>
        <v/>
      </c>
      <c r="Y26" s="125" t="str">
        <f t="shared" si="11"/>
        <v/>
      </c>
      <c r="Z26" s="125" t="str">
        <f t="shared" si="12"/>
        <v/>
      </c>
      <c r="AB26" s="96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</row>
    <row r="27" spans="1:51" s="153" customFormat="1" ht="11.25" customHeight="1" x14ac:dyDescent="0.15">
      <c r="A27" s="136">
        <v>21</v>
      </c>
      <c r="B27" s="208">
        <f t="shared" si="3"/>
        <v>43517</v>
      </c>
      <c r="C27" s="96" t="str">
        <f t="shared" si="1"/>
        <v/>
      </c>
      <c r="D27" s="125" t="str">
        <f t="shared" si="2"/>
        <v/>
      </c>
      <c r="E27" s="125" t="str">
        <f t="shared" si="13"/>
        <v/>
      </c>
      <c r="F27" s="125" t="str">
        <f t="shared" si="14"/>
        <v/>
      </c>
      <c r="G27" s="125" t="str">
        <f t="shared" si="15"/>
        <v/>
      </c>
      <c r="H27" s="125" t="str">
        <f t="shared" si="16"/>
        <v/>
      </c>
      <c r="I27" s="125" t="str">
        <f t="shared" si="17"/>
        <v/>
      </c>
      <c r="J27" s="125" t="str">
        <f t="shared" si="18"/>
        <v/>
      </c>
      <c r="K27" s="125" t="str">
        <f t="shared" si="19"/>
        <v/>
      </c>
      <c r="L27" s="125" t="str">
        <f t="shared" si="20"/>
        <v/>
      </c>
      <c r="M27" s="125" t="str">
        <f t="shared" si="21"/>
        <v/>
      </c>
      <c r="N27" s="125" t="str">
        <f t="shared" si="22"/>
        <v/>
      </c>
      <c r="O27" s="125" t="str">
        <f t="shared" si="23"/>
        <v/>
      </c>
      <c r="P27" s="125" t="str">
        <f t="shared" si="24"/>
        <v/>
      </c>
      <c r="Q27" s="125" t="str">
        <f t="shared" si="25"/>
        <v/>
      </c>
      <c r="R27" s="125" t="str">
        <f t="shared" si="4"/>
        <v/>
      </c>
      <c r="S27" s="125" t="str">
        <f t="shared" si="5"/>
        <v/>
      </c>
      <c r="T27" s="125" t="str">
        <f t="shared" si="6"/>
        <v/>
      </c>
      <c r="U27" s="125" t="str">
        <f t="shared" si="7"/>
        <v/>
      </c>
      <c r="V27" s="125" t="str">
        <f t="shared" si="8"/>
        <v/>
      </c>
      <c r="W27" s="125" t="str">
        <f t="shared" si="9"/>
        <v/>
      </c>
      <c r="X27" s="125" t="str">
        <f t="shared" si="10"/>
        <v/>
      </c>
      <c r="Y27" s="125" t="str">
        <f t="shared" si="11"/>
        <v/>
      </c>
      <c r="Z27" s="125" t="str">
        <f t="shared" si="12"/>
        <v/>
      </c>
      <c r="AB27" s="96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</row>
    <row r="28" spans="1:51" s="153" customFormat="1" ht="11.25" customHeight="1" x14ac:dyDescent="0.15">
      <c r="A28" s="136">
        <v>22</v>
      </c>
      <c r="B28" s="208">
        <f t="shared" si="3"/>
        <v>43518</v>
      </c>
      <c r="C28" s="96" t="str">
        <f t="shared" si="1"/>
        <v/>
      </c>
      <c r="D28" s="125" t="str">
        <f t="shared" si="2"/>
        <v/>
      </c>
      <c r="E28" s="125" t="str">
        <f t="shared" si="13"/>
        <v/>
      </c>
      <c r="F28" s="125" t="str">
        <f t="shared" si="14"/>
        <v/>
      </c>
      <c r="G28" s="125" t="str">
        <f t="shared" si="15"/>
        <v/>
      </c>
      <c r="H28" s="125" t="str">
        <f t="shared" si="16"/>
        <v/>
      </c>
      <c r="I28" s="125" t="str">
        <f t="shared" si="17"/>
        <v/>
      </c>
      <c r="J28" s="125" t="str">
        <f t="shared" si="18"/>
        <v/>
      </c>
      <c r="K28" s="125" t="str">
        <f t="shared" si="19"/>
        <v/>
      </c>
      <c r="L28" s="125" t="str">
        <f t="shared" si="20"/>
        <v/>
      </c>
      <c r="M28" s="125" t="str">
        <f t="shared" si="21"/>
        <v/>
      </c>
      <c r="N28" s="125" t="str">
        <f t="shared" si="22"/>
        <v/>
      </c>
      <c r="O28" s="125" t="str">
        <f t="shared" si="23"/>
        <v/>
      </c>
      <c r="P28" s="125" t="str">
        <f t="shared" si="24"/>
        <v/>
      </c>
      <c r="Q28" s="125" t="str">
        <f t="shared" si="25"/>
        <v/>
      </c>
      <c r="R28" s="125" t="str">
        <f t="shared" si="4"/>
        <v/>
      </c>
      <c r="S28" s="125" t="str">
        <f t="shared" si="5"/>
        <v/>
      </c>
      <c r="T28" s="125" t="str">
        <f t="shared" si="6"/>
        <v/>
      </c>
      <c r="U28" s="125" t="str">
        <f t="shared" si="7"/>
        <v/>
      </c>
      <c r="V28" s="125" t="str">
        <f t="shared" si="8"/>
        <v/>
      </c>
      <c r="W28" s="125" t="str">
        <f t="shared" si="9"/>
        <v/>
      </c>
      <c r="X28" s="125" t="str">
        <f t="shared" si="10"/>
        <v/>
      </c>
      <c r="Y28" s="125" t="str">
        <f t="shared" si="11"/>
        <v/>
      </c>
      <c r="Z28" s="125" t="str">
        <f t="shared" si="12"/>
        <v/>
      </c>
      <c r="AB28" s="96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</row>
    <row r="29" spans="1:51" s="153" customFormat="1" ht="11.25" customHeight="1" x14ac:dyDescent="0.15">
      <c r="A29" s="136">
        <v>23</v>
      </c>
      <c r="B29" s="208">
        <f t="shared" si="3"/>
        <v>43519</v>
      </c>
      <c r="C29" s="96" t="str">
        <f t="shared" si="1"/>
        <v/>
      </c>
      <c r="D29" s="125" t="str">
        <f t="shared" si="2"/>
        <v/>
      </c>
      <c r="E29" s="125" t="str">
        <f t="shared" si="13"/>
        <v/>
      </c>
      <c r="F29" s="125" t="str">
        <f t="shared" si="14"/>
        <v/>
      </c>
      <c r="G29" s="125" t="str">
        <f t="shared" si="15"/>
        <v/>
      </c>
      <c r="H29" s="125" t="str">
        <f t="shared" si="16"/>
        <v/>
      </c>
      <c r="I29" s="125" t="str">
        <f t="shared" si="17"/>
        <v/>
      </c>
      <c r="J29" s="125" t="str">
        <f t="shared" si="18"/>
        <v/>
      </c>
      <c r="K29" s="125" t="str">
        <f t="shared" si="19"/>
        <v/>
      </c>
      <c r="L29" s="125" t="str">
        <f t="shared" si="20"/>
        <v/>
      </c>
      <c r="M29" s="125" t="str">
        <f t="shared" si="21"/>
        <v/>
      </c>
      <c r="N29" s="125" t="str">
        <f t="shared" si="22"/>
        <v/>
      </c>
      <c r="O29" s="125" t="str">
        <f t="shared" si="23"/>
        <v/>
      </c>
      <c r="P29" s="125" t="str">
        <f t="shared" si="24"/>
        <v/>
      </c>
      <c r="Q29" s="125" t="str">
        <f t="shared" si="25"/>
        <v/>
      </c>
      <c r="R29" s="125" t="str">
        <f t="shared" si="4"/>
        <v/>
      </c>
      <c r="S29" s="125" t="str">
        <f t="shared" si="5"/>
        <v/>
      </c>
      <c r="T29" s="125" t="str">
        <f t="shared" si="6"/>
        <v/>
      </c>
      <c r="U29" s="125" t="str">
        <f t="shared" si="7"/>
        <v/>
      </c>
      <c r="V29" s="125" t="str">
        <f t="shared" si="8"/>
        <v/>
      </c>
      <c r="W29" s="125" t="str">
        <f t="shared" si="9"/>
        <v/>
      </c>
      <c r="X29" s="125" t="str">
        <f t="shared" si="10"/>
        <v/>
      </c>
      <c r="Y29" s="125" t="str">
        <f t="shared" si="11"/>
        <v/>
      </c>
      <c r="Z29" s="125" t="str">
        <f t="shared" si="12"/>
        <v/>
      </c>
      <c r="AB29" s="96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</row>
    <row r="30" spans="1:51" s="153" customFormat="1" ht="11.25" customHeight="1" x14ac:dyDescent="0.15">
      <c r="A30" s="136">
        <v>24</v>
      </c>
      <c r="B30" s="208">
        <f t="shared" si="3"/>
        <v>43520</v>
      </c>
      <c r="C30" s="96" t="str">
        <f t="shared" si="1"/>
        <v/>
      </c>
      <c r="D30" s="125" t="str">
        <f t="shared" si="2"/>
        <v/>
      </c>
      <c r="E30" s="125" t="str">
        <f t="shared" si="13"/>
        <v/>
      </c>
      <c r="F30" s="125" t="str">
        <f t="shared" si="14"/>
        <v/>
      </c>
      <c r="G30" s="125" t="str">
        <f t="shared" si="15"/>
        <v/>
      </c>
      <c r="H30" s="125" t="str">
        <f t="shared" si="16"/>
        <v/>
      </c>
      <c r="I30" s="125" t="str">
        <f t="shared" si="17"/>
        <v/>
      </c>
      <c r="J30" s="125" t="str">
        <f t="shared" si="18"/>
        <v/>
      </c>
      <c r="K30" s="125" t="str">
        <f t="shared" si="19"/>
        <v/>
      </c>
      <c r="L30" s="125" t="str">
        <f t="shared" si="20"/>
        <v/>
      </c>
      <c r="M30" s="125" t="str">
        <f t="shared" si="21"/>
        <v/>
      </c>
      <c r="N30" s="125" t="str">
        <f t="shared" si="22"/>
        <v/>
      </c>
      <c r="O30" s="125" t="str">
        <f t="shared" si="23"/>
        <v/>
      </c>
      <c r="P30" s="125" t="str">
        <f t="shared" si="24"/>
        <v/>
      </c>
      <c r="Q30" s="125" t="str">
        <f t="shared" si="25"/>
        <v/>
      </c>
      <c r="R30" s="125" t="str">
        <f t="shared" si="4"/>
        <v/>
      </c>
      <c r="S30" s="125" t="str">
        <f t="shared" si="5"/>
        <v/>
      </c>
      <c r="T30" s="125" t="str">
        <f t="shared" si="6"/>
        <v/>
      </c>
      <c r="U30" s="125" t="str">
        <f t="shared" si="7"/>
        <v/>
      </c>
      <c r="V30" s="125" t="str">
        <f t="shared" si="8"/>
        <v/>
      </c>
      <c r="W30" s="125" t="str">
        <f t="shared" si="9"/>
        <v/>
      </c>
      <c r="X30" s="125" t="str">
        <f t="shared" si="10"/>
        <v/>
      </c>
      <c r="Y30" s="125" t="str">
        <f t="shared" si="11"/>
        <v/>
      </c>
      <c r="Z30" s="125" t="str">
        <f t="shared" si="12"/>
        <v/>
      </c>
      <c r="AB30" s="96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</row>
    <row r="31" spans="1:51" s="153" customFormat="1" ht="11.25" customHeight="1" x14ac:dyDescent="0.15">
      <c r="A31" s="136">
        <v>25</v>
      </c>
      <c r="B31" s="208">
        <f t="shared" si="3"/>
        <v>43521</v>
      </c>
      <c r="C31" s="96" t="str">
        <f t="shared" si="1"/>
        <v/>
      </c>
      <c r="D31" s="125" t="str">
        <f t="shared" si="2"/>
        <v/>
      </c>
      <c r="E31" s="125" t="str">
        <f t="shared" si="13"/>
        <v/>
      </c>
      <c r="F31" s="125" t="str">
        <f t="shared" si="14"/>
        <v/>
      </c>
      <c r="G31" s="125" t="str">
        <f t="shared" si="15"/>
        <v/>
      </c>
      <c r="H31" s="125" t="str">
        <f t="shared" si="16"/>
        <v/>
      </c>
      <c r="I31" s="125" t="str">
        <f t="shared" si="17"/>
        <v/>
      </c>
      <c r="J31" s="125" t="str">
        <f t="shared" si="18"/>
        <v/>
      </c>
      <c r="K31" s="125" t="str">
        <f t="shared" si="19"/>
        <v/>
      </c>
      <c r="L31" s="125" t="str">
        <f t="shared" si="20"/>
        <v/>
      </c>
      <c r="M31" s="125" t="str">
        <f t="shared" si="21"/>
        <v/>
      </c>
      <c r="N31" s="125" t="str">
        <f t="shared" si="22"/>
        <v/>
      </c>
      <c r="O31" s="125" t="str">
        <f t="shared" si="23"/>
        <v/>
      </c>
      <c r="P31" s="125" t="str">
        <f t="shared" si="24"/>
        <v/>
      </c>
      <c r="Q31" s="125" t="str">
        <f t="shared" si="25"/>
        <v/>
      </c>
      <c r="R31" s="125" t="str">
        <f t="shared" si="4"/>
        <v/>
      </c>
      <c r="S31" s="125" t="str">
        <f t="shared" si="5"/>
        <v/>
      </c>
      <c r="T31" s="125" t="str">
        <f t="shared" si="6"/>
        <v/>
      </c>
      <c r="U31" s="125" t="str">
        <f t="shared" si="7"/>
        <v/>
      </c>
      <c r="V31" s="125" t="str">
        <f t="shared" si="8"/>
        <v/>
      </c>
      <c r="W31" s="125" t="str">
        <f t="shared" si="9"/>
        <v/>
      </c>
      <c r="X31" s="125" t="str">
        <f t="shared" si="10"/>
        <v/>
      </c>
      <c r="Y31" s="125" t="str">
        <f t="shared" si="11"/>
        <v/>
      </c>
      <c r="Z31" s="125" t="str">
        <f t="shared" si="12"/>
        <v/>
      </c>
      <c r="AB31" s="96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</row>
    <row r="32" spans="1:51" s="153" customFormat="1" ht="11.25" customHeight="1" x14ac:dyDescent="0.15">
      <c r="A32" s="136">
        <v>26</v>
      </c>
      <c r="B32" s="208">
        <f t="shared" si="3"/>
        <v>43522</v>
      </c>
      <c r="C32" s="96" t="str">
        <f t="shared" si="1"/>
        <v/>
      </c>
      <c r="D32" s="125" t="str">
        <f t="shared" si="2"/>
        <v/>
      </c>
      <c r="E32" s="125" t="str">
        <f t="shared" si="13"/>
        <v/>
      </c>
      <c r="F32" s="125" t="str">
        <f t="shared" si="14"/>
        <v/>
      </c>
      <c r="G32" s="125" t="str">
        <f t="shared" si="15"/>
        <v/>
      </c>
      <c r="H32" s="125" t="str">
        <f t="shared" si="16"/>
        <v/>
      </c>
      <c r="I32" s="125" t="str">
        <f t="shared" si="17"/>
        <v/>
      </c>
      <c r="J32" s="125" t="str">
        <f t="shared" si="18"/>
        <v/>
      </c>
      <c r="K32" s="125" t="str">
        <f t="shared" si="19"/>
        <v/>
      </c>
      <c r="L32" s="125" t="str">
        <f t="shared" si="20"/>
        <v/>
      </c>
      <c r="M32" s="125" t="str">
        <f t="shared" si="21"/>
        <v/>
      </c>
      <c r="N32" s="125" t="str">
        <f t="shared" si="22"/>
        <v/>
      </c>
      <c r="O32" s="125" t="str">
        <f t="shared" si="23"/>
        <v/>
      </c>
      <c r="P32" s="125" t="str">
        <f t="shared" si="24"/>
        <v/>
      </c>
      <c r="Q32" s="125" t="str">
        <f t="shared" si="25"/>
        <v/>
      </c>
      <c r="R32" s="125" t="str">
        <f t="shared" si="4"/>
        <v/>
      </c>
      <c r="S32" s="125" t="str">
        <f t="shared" si="5"/>
        <v/>
      </c>
      <c r="T32" s="125" t="str">
        <f t="shared" si="6"/>
        <v/>
      </c>
      <c r="U32" s="125" t="str">
        <f t="shared" si="7"/>
        <v/>
      </c>
      <c r="V32" s="125" t="str">
        <f t="shared" si="8"/>
        <v/>
      </c>
      <c r="W32" s="125" t="str">
        <f t="shared" si="9"/>
        <v/>
      </c>
      <c r="X32" s="125" t="str">
        <f t="shared" si="10"/>
        <v/>
      </c>
      <c r="Y32" s="125" t="str">
        <f t="shared" si="11"/>
        <v/>
      </c>
      <c r="Z32" s="125" t="str">
        <f t="shared" si="12"/>
        <v/>
      </c>
      <c r="AB32" s="96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</row>
    <row r="33" spans="1:51" s="153" customFormat="1" ht="11.25" customHeight="1" x14ac:dyDescent="0.15">
      <c r="A33" s="136">
        <v>27</v>
      </c>
      <c r="B33" s="208">
        <f t="shared" si="3"/>
        <v>43523</v>
      </c>
      <c r="C33" s="96" t="str">
        <f t="shared" si="1"/>
        <v/>
      </c>
      <c r="D33" s="125" t="str">
        <f t="shared" si="2"/>
        <v/>
      </c>
      <c r="E33" s="125" t="str">
        <f t="shared" si="13"/>
        <v/>
      </c>
      <c r="F33" s="125" t="str">
        <f t="shared" si="14"/>
        <v/>
      </c>
      <c r="G33" s="125" t="str">
        <f t="shared" si="15"/>
        <v/>
      </c>
      <c r="H33" s="125" t="str">
        <f t="shared" si="16"/>
        <v/>
      </c>
      <c r="I33" s="125" t="str">
        <f t="shared" si="17"/>
        <v/>
      </c>
      <c r="J33" s="125" t="str">
        <f t="shared" si="18"/>
        <v/>
      </c>
      <c r="K33" s="125" t="str">
        <f t="shared" si="19"/>
        <v/>
      </c>
      <c r="L33" s="125" t="str">
        <f t="shared" si="20"/>
        <v/>
      </c>
      <c r="M33" s="125" t="str">
        <f t="shared" si="21"/>
        <v/>
      </c>
      <c r="N33" s="125" t="str">
        <f t="shared" si="22"/>
        <v/>
      </c>
      <c r="O33" s="125" t="str">
        <f t="shared" si="23"/>
        <v/>
      </c>
      <c r="P33" s="125" t="str">
        <f t="shared" si="24"/>
        <v/>
      </c>
      <c r="Q33" s="125" t="str">
        <f t="shared" si="25"/>
        <v/>
      </c>
      <c r="R33" s="125" t="str">
        <f t="shared" si="4"/>
        <v/>
      </c>
      <c r="S33" s="125" t="str">
        <f t="shared" si="5"/>
        <v/>
      </c>
      <c r="T33" s="125" t="str">
        <f t="shared" si="6"/>
        <v/>
      </c>
      <c r="U33" s="125" t="str">
        <f t="shared" si="7"/>
        <v/>
      </c>
      <c r="V33" s="125" t="str">
        <f t="shared" si="8"/>
        <v/>
      </c>
      <c r="W33" s="125" t="str">
        <f t="shared" si="9"/>
        <v/>
      </c>
      <c r="X33" s="125" t="str">
        <f t="shared" si="10"/>
        <v/>
      </c>
      <c r="Y33" s="125" t="str">
        <f t="shared" si="11"/>
        <v/>
      </c>
      <c r="Z33" s="125" t="str">
        <f t="shared" si="12"/>
        <v/>
      </c>
      <c r="AB33" s="96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</row>
    <row r="34" spans="1:51" s="153" customFormat="1" ht="11.25" customHeight="1" x14ac:dyDescent="0.15">
      <c r="A34" s="136">
        <v>28</v>
      </c>
      <c r="B34" s="208">
        <f t="shared" si="3"/>
        <v>43524</v>
      </c>
      <c r="C34" s="96" t="str">
        <f t="shared" si="1"/>
        <v/>
      </c>
      <c r="D34" s="125" t="str">
        <f t="shared" si="2"/>
        <v/>
      </c>
      <c r="E34" s="125" t="str">
        <f t="shared" si="13"/>
        <v/>
      </c>
      <c r="F34" s="125" t="str">
        <f t="shared" si="14"/>
        <v/>
      </c>
      <c r="G34" s="125" t="str">
        <f t="shared" si="15"/>
        <v/>
      </c>
      <c r="H34" s="125" t="str">
        <f t="shared" si="16"/>
        <v/>
      </c>
      <c r="I34" s="125" t="str">
        <f t="shared" si="17"/>
        <v/>
      </c>
      <c r="J34" s="125" t="str">
        <f t="shared" si="18"/>
        <v/>
      </c>
      <c r="K34" s="125" t="str">
        <f t="shared" si="19"/>
        <v/>
      </c>
      <c r="L34" s="125" t="str">
        <f t="shared" si="20"/>
        <v/>
      </c>
      <c r="M34" s="125" t="str">
        <f t="shared" si="21"/>
        <v/>
      </c>
      <c r="N34" s="125" t="str">
        <f t="shared" si="22"/>
        <v/>
      </c>
      <c r="O34" s="125" t="str">
        <f t="shared" si="23"/>
        <v/>
      </c>
      <c r="P34" s="125" t="str">
        <f t="shared" si="24"/>
        <v/>
      </c>
      <c r="Q34" s="125" t="str">
        <f t="shared" si="25"/>
        <v/>
      </c>
      <c r="R34" s="125" t="str">
        <f t="shared" si="4"/>
        <v/>
      </c>
      <c r="S34" s="125" t="str">
        <f t="shared" si="5"/>
        <v/>
      </c>
      <c r="T34" s="125" t="str">
        <f t="shared" si="6"/>
        <v/>
      </c>
      <c r="U34" s="125" t="str">
        <f t="shared" si="7"/>
        <v/>
      </c>
      <c r="V34" s="125" t="str">
        <f t="shared" si="8"/>
        <v/>
      </c>
      <c r="W34" s="125" t="str">
        <f t="shared" si="9"/>
        <v/>
      </c>
      <c r="X34" s="125" t="str">
        <f t="shared" si="10"/>
        <v/>
      </c>
      <c r="Y34" s="125" t="str">
        <f t="shared" si="11"/>
        <v/>
      </c>
      <c r="Z34" s="125" t="str">
        <f t="shared" si="12"/>
        <v/>
      </c>
      <c r="AB34" s="96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</row>
    <row r="35" spans="1:51" s="153" customFormat="1" ht="11.25" customHeight="1" x14ac:dyDescent="0.15">
      <c r="A35" s="136">
        <v>29</v>
      </c>
      <c r="B35" s="208">
        <f t="shared" si="3"/>
        <v>43525</v>
      </c>
      <c r="C35" s="96" t="str">
        <f t="shared" si="1"/>
        <v/>
      </c>
      <c r="D35" s="125" t="str">
        <f t="shared" si="2"/>
        <v/>
      </c>
      <c r="E35" s="125" t="str">
        <f t="shared" si="13"/>
        <v/>
      </c>
      <c r="F35" s="125" t="str">
        <f t="shared" si="14"/>
        <v/>
      </c>
      <c r="G35" s="125" t="str">
        <f t="shared" si="15"/>
        <v/>
      </c>
      <c r="H35" s="125" t="str">
        <f t="shared" si="16"/>
        <v/>
      </c>
      <c r="I35" s="125" t="str">
        <f t="shared" si="17"/>
        <v/>
      </c>
      <c r="J35" s="125" t="str">
        <f t="shared" si="18"/>
        <v/>
      </c>
      <c r="K35" s="125" t="str">
        <f t="shared" si="19"/>
        <v/>
      </c>
      <c r="L35" s="125" t="str">
        <f t="shared" si="20"/>
        <v/>
      </c>
      <c r="M35" s="125" t="str">
        <f t="shared" si="21"/>
        <v/>
      </c>
      <c r="N35" s="125" t="str">
        <f t="shared" si="22"/>
        <v/>
      </c>
      <c r="O35" s="125" t="str">
        <f t="shared" si="23"/>
        <v/>
      </c>
      <c r="P35" s="125" t="str">
        <f t="shared" si="24"/>
        <v/>
      </c>
      <c r="Q35" s="125" t="str">
        <f t="shared" si="25"/>
        <v/>
      </c>
      <c r="R35" s="125" t="str">
        <f t="shared" si="4"/>
        <v/>
      </c>
      <c r="S35" s="125" t="str">
        <f t="shared" si="5"/>
        <v/>
      </c>
      <c r="T35" s="125" t="str">
        <f t="shared" si="6"/>
        <v/>
      </c>
      <c r="U35" s="125" t="str">
        <f t="shared" si="7"/>
        <v/>
      </c>
      <c r="V35" s="125" t="str">
        <f t="shared" si="8"/>
        <v/>
      </c>
      <c r="W35" s="125" t="str">
        <f t="shared" si="9"/>
        <v/>
      </c>
      <c r="X35" s="125" t="str">
        <f t="shared" si="10"/>
        <v/>
      </c>
      <c r="Y35" s="125" t="str">
        <f t="shared" si="11"/>
        <v/>
      </c>
      <c r="Z35" s="125" t="str">
        <f t="shared" si="12"/>
        <v/>
      </c>
      <c r="AB35" s="96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</row>
    <row r="36" spans="1:51" s="153" customFormat="1" ht="11.25" customHeight="1" x14ac:dyDescent="0.15">
      <c r="A36" s="136">
        <v>30</v>
      </c>
      <c r="B36" s="208">
        <f t="shared" si="3"/>
        <v>43526</v>
      </c>
      <c r="C36" s="96" t="str">
        <f t="shared" si="1"/>
        <v/>
      </c>
      <c r="D36" s="125" t="str">
        <f t="shared" si="2"/>
        <v/>
      </c>
      <c r="E36" s="125" t="str">
        <f t="shared" si="13"/>
        <v/>
      </c>
      <c r="F36" s="125" t="str">
        <f t="shared" si="14"/>
        <v/>
      </c>
      <c r="G36" s="125" t="str">
        <f t="shared" si="15"/>
        <v/>
      </c>
      <c r="H36" s="125" t="str">
        <f t="shared" si="16"/>
        <v/>
      </c>
      <c r="I36" s="125" t="str">
        <f t="shared" si="17"/>
        <v/>
      </c>
      <c r="J36" s="125" t="str">
        <f t="shared" si="18"/>
        <v/>
      </c>
      <c r="K36" s="125" t="str">
        <f t="shared" si="19"/>
        <v/>
      </c>
      <c r="L36" s="125" t="str">
        <f t="shared" si="20"/>
        <v/>
      </c>
      <c r="M36" s="125" t="str">
        <f t="shared" si="21"/>
        <v/>
      </c>
      <c r="N36" s="125" t="str">
        <f t="shared" si="22"/>
        <v/>
      </c>
      <c r="O36" s="125" t="str">
        <f t="shared" si="23"/>
        <v/>
      </c>
      <c r="P36" s="125" t="str">
        <f t="shared" si="24"/>
        <v/>
      </c>
      <c r="Q36" s="125" t="str">
        <f t="shared" si="25"/>
        <v/>
      </c>
      <c r="R36" s="125" t="str">
        <f t="shared" si="4"/>
        <v/>
      </c>
      <c r="S36" s="125" t="str">
        <f t="shared" si="5"/>
        <v/>
      </c>
      <c r="T36" s="125" t="str">
        <f t="shared" si="6"/>
        <v/>
      </c>
      <c r="U36" s="125" t="str">
        <f t="shared" si="7"/>
        <v/>
      </c>
      <c r="V36" s="125" t="str">
        <f t="shared" si="8"/>
        <v/>
      </c>
      <c r="W36" s="125" t="str">
        <f t="shared" si="9"/>
        <v/>
      </c>
      <c r="X36" s="125" t="str">
        <f t="shared" si="10"/>
        <v/>
      </c>
      <c r="Y36" s="125" t="str">
        <f t="shared" si="11"/>
        <v/>
      </c>
      <c r="Z36" s="125" t="str">
        <f t="shared" si="12"/>
        <v/>
      </c>
      <c r="AB36" s="96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</row>
    <row r="37" spans="1:51" s="153" customFormat="1" ht="11.25" customHeight="1" thickBot="1" x14ac:dyDescent="0.2">
      <c r="A37" s="156">
        <v>31</v>
      </c>
      <c r="B37" s="208">
        <f t="shared" si="3"/>
        <v>43527</v>
      </c>
      <c r="C37" s="96" t="str">
        <f t="shared" si="1"/>
        <v/>
      </c>
      <c r="D37" s="134" t="str">
        <f t="shared" si="2"/>
        <v/>
      </c>
      <c r="E37" s="134" t="str">
        <f t="shared" si="13"/>
        <v/>
      </c>
      <c r="F37" s="134" t="str">
        <f t="shared" si="14"/>
        <v/>
      </c>
      <c r="G37" s="134" t="str">
        <f t="shared" si="15"/>
        <v/>
      </c>
      <c r="H37" s="134" t="str">
        <f t="shared" si="16"/>
        <v/>
      </c>
      <c r="I37" s="134" t="str">
        <f t="shared" si="17"/>
        <v/>
      </c>
      <c r="J37" s="134" t="str">
        <f t="shared" si="18"/>
        <v/>
      </c>
      <c r="K37" s="134" t="str">
        <f t="shared" si="19"/>
        <v/>
      </c>
      <c r="L37" s="134" t="str">
        <f t="shared" si="20"/>
        <v/>
      </c>
      <c r="M37" s="134" t="str">
        <f t="shared" si="21"/>
        <v/>
      </c>
      <c r="N37" s="134" t="str">
        <f t="shared" si="22"/>
        <v/>
      </c>
      <c r="O37" s="134" t="str">
        <f t="shared" si="23"/>
        <v/>
      </c>
      <c r="P37" s="134" t="str">
        <f t="shared" si="24"/>
        <v/>
      </c>
      <c r="Q37" s="134" t="str">
        <f t="shared" si="25"/>
        <v/>
      </c>
      <c r="R37" s="134" t="str">
        <f t="shared" si="4"/>
        <v/>
      </c>
      <c r="S37" s="134" t="str">
        <f t="shared" si="5"/>
        <v/>
      </c>
      <c r="T37" s="134" t="str">
        <f t="shared" si="6"/>
        <v/>
      </c>
      <c r="U37" s="134" t="str">
        <f t="shared" si="7"/>
        <v/>
      </c>
      <c r="V37" s="134" t="str">
        <f t="shared" si="8"/>
        <v/>
      </c>
      <c r="W37" s="134" t="str">
        <f t="shared" si="9"/>
        <v/>
      </c>
      <c r="X37" s="134" t="str">
        <f t="shared" si="10"/>
        <v/>
      </c>
      <c r="Y37" s="134" t="str">
        <f t="shared" si="11"/>
        <v/>
      </c>
      <c r="Z37" s="134" t="str">
        <f t="shared" si="12"/>
        <v/>
      </c>
      <c r="AB37" s="96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</row>
    <row r="38" spans="1:51" s="153" customFormat="1" ht="11.25" customHeight="1" thickTop="1" x14ac:dyDescent="0.15">
      <c r="A38" s="249" t="s">
        <v>23</v>
      </c>
      <c r="B38" s="250"/>
      <c r="C38" s="135" t="s">
        <v>99</v>
      </c>
      <c r="D38" s="157" t="s">
        <v>285</v>
      </c>
      <c r="E38" s="158" t="str">
        <f t="shared" ref="E38:E41" si="26">IF(AD38="","",TEXT(ROUND(AD38,(IF(E$5="",100,E$5)-1)-INT(LOG(ABS(AD38)+(AD38=0)))),"#,##0"&amp;IF(INT(LOG(ABS(ROUND(AD38,(IF(E$5="",100,E$5)-1)-INT(LOG(ABS(AD38)+(AD38=0)))))+(ROUND(AD38,(IF(E$5="",100,E$5)-1)-INT(LOG(ABS(AD38)+(AD38=0))))=0)))+1&gt;=IF(E$5="",100,E$5),"",IF(E$6&gt;0,".","")&amp;REPT("0",IF(IF(E$5="",100,E$5)-INT(LOG(ABS(ROUND(AD38,(IF(E$5="",100,E$5)-1)-INT(LOG(ABS(AD38)+(AD38=0)))))+(ROUND(AD38,(IF(E$5="",100,E$5)-1)-INT(LOG(ABS(AD38)+(AD38=0))))=0)))-1&gt;E$6,E$6,IF(E$5="",100,E$5)-INT(LOG(ABS(ROUND(AD38,(IF(E$5="",100,E$5)-1)-INT(LOG(ABS(AD38)+(AD38=0)))))+(ROUND(AD38,(IF(E$5="",100,E$5)-1)-INT(LOG(ABS(AD38)+(AD38=0))))=0)))-1)))))</f>
        <v/>
      </c>
      <c r="F38" s="158" t="str">
        <f t="shared" si="14"/>
        <v/>
      </c>
      <c r="G38" s="158" t="str">
        <f t="shared" si="15"/>
        <v/>
      </c>
      <c r="H38" s="158" t="str">
        <f t="shared" si="16"/>
        <v/>
      </c>
      <c r="I38" s="158" t="str">
        <f t="shared" si="17"/>
        <v/>
      </c>
      <c r="J38" s="136" t="s">
        <v>99</v>
      </c>
      <c r="K38" s="158" t="str">
        <f t="shared" si="19"/>
        <v/>
      </c>
      <c r="L38" s="136" t="s">
        <v>99</v>
      </c>
      <c r="M38" s="136" t="s">
        <v>99</v>
      </c>
      <c r="N38" s="136" t="s">
        <v>99</v>
      </c>
      <c r="O38" s="136" t="s">
        <v>99</v>
      </c>
      <c r="P38" s="136" t="s">
        <v>99</v>
      </c>
      <c r="Q38" s="158" t="str">
        <f t="shared" si="25"/>
        <v/>
      </c>
      <c r="R38" s="136" t="s">
        <v>99</v>
      </c>
      <c r="S38" s="158" t="str">
        <f t="shared" si="5"/>
        <v/>
      </c>
      <c r="T38" s="136" t="s">
        <v>99</v>
      </c>
      <c r="U38" s="158" t="str">
        <f t="shared" si="7"/>
        <v/>
      </c>
      <c r="V38" s="136" t="s">
        <v>99</v>
      </c>
      <c r="W38" s="158" t="str">
        <f t="shared" si="9"/>
        <v/>
      </c>
      <c r="X38" s="158" t="str">
        <f t="shared" si="10"/>
        <v/>
      </c>
      <c r="Y38" s="158" t="str">
        <f t="shared" si="11"/>
        <v/>
      </c>
      <c r="Z38" s="158" t="str">
        <f t="shared" si="12"/>
        <v/>
      </c>
      <c r="AB38" s="200" t="s">
        <v>99</v>
      </c>
      <c r="AC38" s="200" t="s">
        <v>99</v>
      </c>
      <c r="AD38" s="201" t="str">
        <f>IF(COUNT(AD7:AD37)=0,"",SUM(AD7:AD37))</f>
        <v/>
      </c>
      <c r="AE38" s="201" t="str">
        <f t="shared" ref="AE38:AJ38" si="27">IF(COUNT(AE7:AE37)=0,"",SUM(AE7:AE37))</f>
        <v/>
      </c>
      <c r="AF38" s="201" t="str">
        <f t="shared" si="27"/>
        <v/>
      </c>
      <c r="AG38" s="201" t="str">
        <f t="shared" si="27"/>
        <v/>
      </c>
      <c r="AH38" s="201" t="str">
        <f t="shared" si="27"/>
        <v/>
      </c>
      <c r="AI38" s="200" t="s">
        <v>99</v>
      </c>
      <c r="AJ38" s="201" t="str">
        <f t="shared" si="27"/>
        <v/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1" t="str">
        <f t="shared" ref="AP38" si="28">IF(COUNT(AP7:AP37)=0,"",SUM(AP7:AP37))</f>
        <v/>
      </c>
      <c r="AQ38" s="200" t="s">
        <v>99</v>
      </c>
      <c r="AR38" s="201" t="str">
        <f t="shared" ref="AR38" si="29">IF(COUNT(AR7:AR37)=0,"",SUM(AR7:AR37))</f>
        <v/>
      </c>
      <c r="AS38" s="200" t="s">
        <v>99</v>
      </c>
      <c r="AT38" s="201" t="str">
        <f t="shared" ref="AT38" si="30">IF(COUNT(AT7:AT37)=0,"",SUM(AT7:AT37))</f>
        <v/>
      </c>
      <c r="AU38" s="200" t="s">
        <v>99</v>
      </c>
      <c r="AV38" s="201" t="str">
        <f t="shared" ref="AV38" si="31">IF(COUNT(AV7:AV37)=0,"",SUM(AV7:AV37))</f>
        <v/>
      </c>
      <c r="AW38" s="201" t="str">
        <f t="shared" ref="AW38" si="32">IF(COUNT(AW7:AW37)=0,"",SUM(AW7:AW37))</f>
        <v/>
      </c>
      <c r="AX38" s="201" t="str">
        <f t="shared" ref="AX38" si="33">IF(COUNT(AX7:AX37)=0,"",SUM(AX7:AX37))</f>
        <v/>
      </c>
      <c r="AY38" s="201" t="str">
        <f t="shared" ref="AY38" si="34">IF(COUNT(AY7:AY37)=0,"",SUM(AY7:AY37))</f>
        <v/>
      </c>
    </row>
    <row r="39" spans="1:51" s="153" customFormat="1" ht="11.25" customHeight="1" x14ac:dyDescent="0.15">
      <c r="A39" s="253" t="s">
        <v>24</v>
      </c>
      <c r="B39" s="257"/>
      <c r="C39" s="136" t="s">
        <v>99</v>
      </c>
      <c r="D39" s="125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25" t="str">
        <f t="shared" si="26"/>
        <v/>
      </c>
      <c r="F39" s="125" t="str">
        <f t="shared" ref="F39:F41" si="36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125" t="str">
        <f t="shared" ref="G39:G41" si="37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125" t="str">
        <f t="shared" ref="H39:H41" si="38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125" t="str">
        <f t="shared" ref="I39:I41" si="39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125" t="str">
        <f t="shared" ref="J39:J41" si="40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125" t="str">
        <f t="shared" ref="K39:K41" si="41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125" t="str">
        <f t="shared" ref="L39:L41" si="42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125" t="str">
        <f t="shared" ref="M39:M41" si="43">IF(AL39="","",TEXT(ROUND(AL39,(IF(M$5="",100,M$5)-1)-INT(LOG(ABS(AL39)+(AL39=0)))),"#,##0"&amp;IF(INT(LOG(ABS(ROUND(AL39,(IF(M$5="",100,M$5)-1)-INT(LOG(ABS(AL39)+(AL39=0)))))+(ROUND(AL39,(IF(M$5="",100,M$5)-1)-INT(LOG(ABS(AL39)+(AL39=0))))=0)))+1&gt;=IF(M$5="",100,M$5),"",IF(M$6&gt;0,".","")&amp;REPT("0",IF(IF(M$5="",100,M$5)-INT(LOG(ABS(ROUND(AL39,(IF(M$5="",100,M$5)-1)-INT(LOG(ABS(AL39)+(AL39=0)))))+(ROUND(AL39,(IF(M$5="",100,M$5)-1)-INT(LOG(ABS(AL39)+(AL39=0))))=0)))-1&gt;M$6,M$6,IF(M$5="",100,M$5)-INT(LOG(ABS(ROUND(AL39,(IF(M$5="",100,M$5)-1)-INT(LOG(ABS(AL39)+(AL39=0)))))+(ROUND(AL39,(IF(M$5="",100,M$5)-1)-INT(LOG(ABS(AL39)+(AL39=0))))=0)))-1)))))</f>
        <v/>
      </c>
      <c r="N39" s="125" t="str">
        <f t="shared" ref="N39:N41" si="44">IF(AM39="","",TEXT(ROUND(AM39,(IF(N$5="",100,N$5)-1)-INT(LOG(ABS(AM39)+(AM39=0)))),"#,##0"&amp;IF(INT(LOG(ABS(ROUND(AM39,(IF(N$5="",100,N$5)-1)-INT(LOG(ABS(AM39)+(AM39=0)))))+(ROUND(AM39,(IF(N$5="",100,N$5)-1)-INT(LOG(ABS(AM39)+(AM39=0))))=0)))+1&gt;=IF(N$5="",100,N$5),"",IF(N$6&gt;0,".","")&amp;REPT("0",IF(IF(N$5="",100,N$5)-INT(LOG(ABS(ROUND(AM39,(IF(N$5="",100,N$5)-1)-INT(LOG(ABS(AM39)+(AM39=0)))))+(ROUND(AM39,(IF(N$5="",100,N$5)-1)-INT(LOG(ABS(AM39)+(AM39=0))))=0)))-1&gt;N$6,N$6,IF(N$5="",100,N$5)-INT(LOG(ABS(ROUND(AM39,(IF(N$5="",100,N$5)-1)-INT(LOG(ABS(AM39)+(AM39=0)))))+(ROUND(AM39,(IF(N$5="",100,N$5)-1)-INT(LOG(ABS(AM39)+(AM39=0))))=0)))-1)))))</f>
        <v/>
      </c>
      <c r="O39" s="125" t="str">
        <f t="shared" ref="O39:O41" si="45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125" t="str">
        <f t="shared" ref="P39:P41" si="46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125" t="str">
        <f t="shared" ref="Q39:Q41" si="47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125" t="str">
        <f t="shared" ref="R39:R41" si="48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125" t="str">
        <f t="shared" ref="S39:S41" si="49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125" t="str">
        <f t="shared" ref="T39:T41" si="50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125" t="str">
        <f t="shared" ref="U39:U41" si="51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125" t="str">
        <f t="shared" ref="V39:V41" si="52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125" t="str">
        <f t="shared" ref="W39:W41" si="53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125" t="str">
        <f t="shared" ref="X39:X41" si="54">IF(AW39="","",TEXT(ROUND(AW39,(IF(X$5="",100,X$5)-1)-INT(LOG(ABS(AW39)+(AW39=0)))),"#,##0"&amp;IF(INT(LOG(ABS(ROUND(AW39,(IF(X$5="",100,X$5)-1)-INT(LOG(ABS(AW39)+(AW39=0)))))+(ROUND(AW39,(IF(X$5="",100,X$5)-1)-INT(LOG(ABS(AW39)+(AW39=0))))=0)))+1&gt;=IF(X$5="",100,X$5),"",IF(X$6&gt;0,".","")&amp;REPT("0",IF(IF(X$5="",100,X$5)-INT(LOG(ABS(ROUND(AW39,(IF(X$5="",100,X$5)-1)-INT(LOG(ABS(AW39)+(AW39=0)))))+(ROUND(AW39,(IF(X$5="",100,X$5)-1)-INT(LOG(ABS(AW39)+(AW39=0))))=0)))-1&gt;X$6,X$6,IF(X$5="",100,X$5)-INT(LOG(ABS(ROUND(AW39,(IF(X$5="",100,X$5)-1)-INT(LOG(ABS(AW39)+(AW39=0)))))+(ROUND(AW39,(IF(X$5="",100,X$5)-1)-INT(LOG(ABS(AW39)+(AW39=0))))=0)))-1)))))</f>
        <v/>
      </c>
      <c r="Y39" s="125" t="str">
        <f t="shared" ref="Y39:Y41" si="55">IF(AX39="","",TEXT(ROUND(AX39,(IF(Y$5="",100,Y$5)-1)-INT(LOG(ABS(AX39)+(AX39=0)))),"#,##0"&amp;IF(INT(LOG(ABS(ROUND(AX39,(IF(Y$5="",100,Y$5)-1)-INT(LOG(ABS(AX39)+(AX39=0)))))+(ROUND(AX39,(IF(Y$5="",100,Y$5)-1)-INT(LOG(ABS(AX39)+(AX39=0))))=0)))+1&gt;=IF(Y$5="",100,Y$5),"",IF(Y$6&gt;0,".","")&amp;REPT("0",IF(IF(Y$5="",100,Y$5)-INT(LOG(ABS(ROUND(AX39,(IF(Y$5="",100,Y$5)-1)-INT(LOG(ABS(AX39)+(AX39=0)))))+(ROUND(AX39,(IF(Y$5="",100,Y$5)-1)-INT(LOG(ABS(AX39)+(AX39=0))))=0)))-1&gt;Y$6,Y$6,IF(Y$5="",100,Y$5)-INT(LOG(ABS(ROUND(AX39,(IF(Y$5="",100,Y$5)-1)-INT(LOG(ABS(AX39)+(AX39=0)))))+(ROUND(AX39,(IF(Y$5="",100,Y$5)-1)-INT(LOG(ABS(AX39)+(AX39=0))))=0)))-1)))))</f>
        <v/>
      </c>
      <c r="Z39" s="125" t="str">
        <f t="shared" ref="Z39:Z41" si="56">IF(AY39="","",TEXT(ROUND(AY39,(IF(Z$5="",100,Z$5)-1)-INT(LOG(ABS(AY39)+(AY39=0)))),"#,##0"&amp;IF(INT(LOG(ABS(ROUND(AY39,(IF(Z$5="",100,Z$5)-1)-INT(LOG(ABS(AY39)+(AY39=0)))))+(ROUND(AY39,(IF(Z$5="",100,Z$5)-1)-INT(LOG(ABS(AY39)+(AY39=0))))=0)))+1&gt;=IF(Z$5="",100,Z$5),"",IF(Z$6&gt;0,".","")&amp;REPT("0",IF(IF(Z$5="",100,Z$5)-INT(LOG(ABS(ROUND(AY39,(IF(Z$5="",100,Z$5)-1)-INT(LOG(ABS(AY39)+(AY39=0)))))+(ROUND(AY39,(IF(Z$5="",100,Z$5)-1)-INT(LOG(ABS(AY39)+(AY39=0))))=0)))-1&gt;Z$6,Z$6,IF(Z$5="",100,Z$5)-INT(LOG(ABS(ROUND(AY39,(IF(Z$5="",100,Z$5)-1)-INT(LOG(ABS(AY39)+(AY39=0)))))+(ROUND(AY39,(IF(Z$5="",100,Z$5)-1)-INT(LOG(ABS(AY39)+(AY39=0))))=0)))-1)))))</f>
        <v/>
      </c>
      <c r="AB39" s="200" t="s">
        <v>99</v>
      </c>
      <c r="AC39" s="201" t="str">
        <f t="shared" ref="AC39:AY39" si="57">IF(COUNT(AC7:AC37)=0,"",AVERAGE(AC7:AC37))</f>
        <v/>
      </c>
      <c r="AD39" s="201" t="str">
        <f t="shared" si="57"/>
        <v/>
      </c>
      <c r="AE39" s="201" t="str">
        <f t="shared" si="57"/>
        <v/>
      </c>
      <c r="AF39" s="201" t="str">
        <f t="shared" si="57"/>
        <v/>
      </c>
      <c r="AG39" s="201" t="str">
        <f t="shared" si="57"/>
        <v/>
      </c>
      <c r="AH39" s="201" t="str">
        <f t="shared" si="57"/>
        <v/>
      </c>
      <c r="AI39" s="201" t="str">
        <f t="shared" si="57"/>
        <v/>
      </c>
      <c r="AJ39" s="201" t="str">
        <f t="shared" si="57"/>
        <v/>
      </c>
      <c r="AK39" s="201" t="str">
        <f t="shared" si="57"/>
        <v/>
      </c>
      <c r="AL39" s="201" t="str">
        <f t="shared" si="57"/>
        <v/>
      </c>
      <c r="AM39" s="201" t="str">
        <f t="shared" si="57"/>
        <v/>
      </c>
      <c r="AN39" s="201" t="str">
        <f t="shared" si="57"/>
        <v/>
      </c>
      <c r="AO39" s="201" t="str">
        <f t="shared" si="57"/>
        <v/>
      </c>
      <c r="AP39" s="201" t="str">
        <f t="shared" si="57"/>
        <v/>
      </c>
      <c r="AQ39" s="201" t="str">
        <f t="shared" si="57"/>
        <v/>
      </c>
      <c r="AR39" s="201" t="str">
        <f t="shared" si="57"/>
        <v/>
      </c>
      <c r="AS39" s="201" t="str">
        <f t="shared" si="57"/>
        <v/>
      </c>
      <c r="AT39" s="201" t="str">
        <f t="shared" si="57"/>
        <v/>
      </c>
      <c r="AU39" s="201" t="str">
        <f t="shared" si="57"/>
        <v/>
      </c>
      <c r="AV39" s="201" t="str">
        <f t="shared" si="57"/>
        <v/>
      </c>
      <c r="AW39" s="201" t="str">
        <f t="shared" si="57"/>
        <v/>
      </c>
      <c r="AX39" s="201" t="str">
        <f t="shared" si="57"/>
        <v/>
      </c>
      <c r="AY39" s="202" t="str">
        <f t="shared" si="57"/>
        <v/>
      </c>
    </row>
    <row r="40" spans="1:51" s="153" customFormat="1" ht="11.25" customHeight="1" x14ac:dyDescent="0.15">
      <c r="A40" s="253" t="s">
        <v>25</v>
      </c>
      <c r="B40" s="257"/>
      <c r="C40" s="136" t="s">
        <v>99</v>
      </c>
      <c r="D40" s="125" t="str">
        <f t="shared" si="35"/>
        <v/>
      </c>
      <c r="E40" s="125" t="str">
        <f t="shared" si="26"/>
        <v/>
      </c>
      <c r="F40" s="125" t="str">
        <f t="shared" si="36"/>
        <v/>
      </c>
      <c r="G40" s="125" t="str">
        <f t="shared" si="37"/>
        <v/>
      </c>
      <c r="H40" s="125" t="str">
        <f t="shared" si="38"/>
        <v/>
      </c>
      <c r="I40" s="125" t="str">
        <f t="shared" si="39"/>
        <v/>
      </c>
      <c r="J40" s="125" t="str">
        <f t="shared" si="40"/>
        <v/>
      </c>
      <c r="K40" s="125" t="str">
        <f t="shared" si="41"/>
        <v/>
      </c>
      <c r="L40" s="125" t="str">
        <f t="shared" si="42"/>
        <v/>
      </c>
      <c r="M40" s="125" t="str">
        <f t="shared" si="43"/>
        <v/>
      </c>
      <c r="N40" s="125" t="str">
        <f t="shared" si="44"/>
        <v/>
      </c>
      <c r="O40" s="125" t="str">
        <f t="shared" si="45"/>
        <v/>
      </c>
      <c r="P40" s="125" t="str">
        <f t="shared" si="46"/>
        <v/>
      </c>
      <c r="Q40" s="125" t="str">
        <f t="shared" si="47"/>
        <v/>
      </c>
      <c r="R40" s="125" t="str">
        <f t="shared" si="48"/>
        <v/>
      </c>
      <c r="S40" s="125" t="str">
        <f t="shared" si="49"/>
        <v/>
      </c>
      <c r="T40" s="125" t="str">
        <f t="shared" si="50"/>
        <v/>
      </c>
      <c r="U40" s="125" t="str">
        <f t="shared" si="51"/>
        <v/>
      </c>
      <c r="V40" s="125" t="str">
        <f t="shared" si="52"/>
        <v/>
      </c>
      <c r="W40" s="125" t="str">
        <f t="shared" si="53"/>
        <v/>
      </c>
      <c r="X40" s="125" t="str">
        <f t="shared" si="54"/>
        <v/>
      </c>
      <c r="Y40" s="125" t="str">
        <f t="shared" si="55"/>
        <v/>
      </c>
      <c r="Z40" s="125" t="str">
        <f t="shared" si="56"/>
        <v/>
      </c>
      <c r="AB40" s="200" t="s">
        <v>99</v>
      </c>
      <c r="AC40" s="201" t="str">
        <f t="shared" ref="AC40:AY40" si="58">IF(COUNT(AC7:AC37)=0,"",MAX(AC7:AC37))</f>
        <v/>
      </c>
      <c r="AD40" s="201" t="str">
        <f t="shared" si="58"/>
        <v/>
      </c>
      <c r="AE40" s="201" t="str">
        <f t="shared" si="58"/>
        <v/>
      </c>
      <c r="AF40" s="201" t="str">
        <f t="shared" si="58"/>
        <v/>
      </c>
      <c r="AG40" s="201" t="str">
        <f t="shared" si="58"/>
        <v/>
      </c>
      <c r="AH40" s="201" t="str">
        <f t="shared" si="58"/>
        <v/>
      </c>
      <c r="AI40" s="201" t="str">
        <f t="shared" si="58"/>
        <v/>
      </c>
      <c r="AJ40" s="201" t="str">
        <f t="shared" si="58"/>
        <v/>
      </c>
      <c r="AK40" s="201" t="str">
        <f t="shared" si="58"/>
        <v/>
      </c>
      <c r="AL40" s="201" t="str">
        <f t="shared" si="58"/>
        <v/>
      </c>
      <c r="AM40" s="201" t="str">
        <f t="shared" si="58"/>
        <v/>
      </c>
      <c r="AN40" s="201" t="str">
        <f t="shared" si="58"/>
        <v/>
      </c>
      <c r="AO40" s="201" t="str">
        <f t="shared" si="58"/>
        <v/>
      </c>
      <c r="AP40" s="201" t="str">
        <f t="shared" si="58"/>
        <v/>
      </c>
      <c r="AQ40" s="201" t="str">
        <f t="shared" si="58"/>
        <v/>
      </c>
      <c r="AR40" s="201" t="str">
        <f t="shared" si="58"/>
        <v/>
      </c>
      <c r="AS40" s="201" t="str">
        <f t="shared" si="58"/>
        <v/>
      </c>
      <c r="AT40" s="201" t="str">
        <f t="shared" si="58"/>
        <v/>
      </c>
      <c r="AU40" s="201" t="str">
        <f t="shared" si="58"/>
        <v/>
      </c>
      <c r="AV40" s="201" t="str">
        <f t="shared" si="58"/>
        <v/>
      </c>
      <c r="AW40" s="201" t="str">
        <f t="shared" si="58"/>
        <v/>
      </c>
      <c r="AX40" s="201" t="str">
        <f t="shared" si="58"/>
        <v/>
      </c>
      <c r="AY40" s="201" t="str">
        <f t="shared" si="58"/>
        <v/>
      </c>
    </row>
    <row r="41" spans="1:51" s="153" customFormat="1" ht="11.25" customHeight="1" x14ac:dyDescent="0.15">
      <c r="A41" s="253" t="s">
        <v>26</v>
      </c>
      <c r="B41" s="257"/>
      <c r="C41" s="136" t="s">
        <v>99</v>
      </c>
      <c r="D41" s="125" t="str">
        <f t="shared" si="35"/>
        <v/>
      </c>
      <c r="E41" s="125" t="str">
        <f t="shared" si="26"/>
        <v/>
      </c>
      <c r="F41" s="125" t="str">
        <f t="shared" si="36"/>
        <v/>
      </c>
      <c r="G41" s="125" t="str">
        <f t="shared" si="37"/>
        <v/>
      </c>
      <c r="H41" s="125" t="str">
        <f t="shared" si="38"/>
        <v/>
      </c>
      <c r="I41" s="125" t="str">
        <f t="shared" si="39"/>
        <v/>
      </c>
      <c r="J41" s="125" t="str">
        <f t="shared" si="40"/>
        <v/>
      </c>
      <c r="K41" s="125" t="str">
        <f t="shared" si="41"/>
        <v/>
      </c>
      <c r="L41" s="125" t="str">
        <f t="shared" si="42"/>
        <v/>
      </c>
      <c r="M41" s="125" t="str">
        <f t="shared" si="43"/>
        <v/>
      </c>
      <c r="N41" s="125" t="str">
        <f t="shared" si="44"/>
        <v/>
      </c>
      <c r="O41" s="125" t="str">
        <f t="shared" si="45"/>
        <v/>
      </c>
      <c r="P41" s="125" t="str">
        <f t="shared" si="46"/>
        <v/>
      </c>
      <c r="Q41" s="125" t="str">
        <f t="shared" si="47"/>
        <v/>
      </c>
      <c r="R41" s="125" t="str">
        <f t="shared" si="48"/>
        <v/>
      </c>
      <c r="S41" s="125" t="str">
        <f t="shared" si="49"/>
        <v/>
      </c>
      <c r="T41" s="125" t="str">
        <f t="shared" si="50"/>
        <v/>
      </c>
      <c r="U41" s="125" t="str">
        <f t="shared" si="51"/>
        <v/>
      </c>
      <c r="V41" s="125" t="str">
        <f t="shared" si="52"/>
        <v/>
      </c>
      <c r="W41" s="125" t="str">
        <f t="shared" si="53"/>
        <v/>
      </c>
      <c r="X41" s="125" t="str">
        <f t="shared" si="54"/>
        <v/>
      </c>
      <c r="Y41" s="125" t="str">
        <f t="shared" si="55"/>
        <v/>
      </c>
      <c r="Z41" s="125" t="str">
        <f t="shared" si="56"/>
        <v/>
      </c>
      <c r="AB41" s="200" t="s">
        <v>99</v>
      </c>
      <c r="AC41" s="201" t="str">
        <f t="shared" ref="AC41:AY41" si="59">IF(COUNT(AC7:AC37)=0,"",MIN(AC7:AC37))</f>
        <v/>
      </c>
      <c r="AD41" s="201" t="str">
        <f t="shared" si="59"/>
        <v/>
      </c>
      <c r="AE41" s="201" t="str">
        <f t="shared" si="59"/>
        <v/>
      </c>
      <c r="AF41" s="201" t="str">
        <f t="shared" si="59"/>
        <v/>
      </c>
      <c r="AG41" s="201" t="str">
        <f t="shared" si="59"/>
        <v/>
      </c>
      <c r="AH41" s="201" t="str">
        <f t="shared" si="59"/>
        <v/>
      </c>
      <c r="AI41" s="201" t="str">
        <f t="shared" si="59"/>
        <v/>
      </c>
      <c r="AJ41" s="201" t="str">
        <f t="shared" si="59"/>
        <v/>
      </c>
      <c r="AK41" s="201" t="str">
        <f t="shared" si="59"/>
        <v/>
      </c>
      <c r="AL41" s="201" t="str">
        <f t="shared" si="59"/>
        <v/>
      </c>
      <c r="AM41" s="201" t="str">
        <f t="shared" si="59"/>
        <v/>
      </c>
      <c r="AN41" s="201" t="str">
        <f t="shared" si="59"/>
        <v/>
      </c>
      <c r="AO41" s="201" t="str">
        <f t="shared" si="59"/>
        <v/>
      </c>
      <c r="AP41" s="201" t="str">
        <f t="shared" si="59"/>
        <v/>
      </c>
      <c r="AQ41" s="201" t="str">
        <f t="shared" si="59"/>
        <v/>
      </c>
      <c r="AR41" s="201" t="str">
        <f t="shared" si="59"/>
        <v/>
      </c>
      <c r="AS41" s="201" t="str">
        <f t="shared" si="59"/>
        <v/>
      </c>
      <c r="AT41" s="201" t="str">
        <f t="shared" si="59"/>
        <v/>
      </c>
      <c r="AU41" s="201" t="str">
        <f t="shared" si="59"/>
        <v/>
      </c>
      <c r="AV41" s="201" t="str">
        <f t="shared" si="59"/>
        <v/>
      </c>
      <c r="AW41" s="201" t="str">
        <f t="shared" si="59"/>
        <v/>
      </c>
      <c r="AX41" s="201" t="str">
        <f t="shared" si="59"/>
        <v/>
      </c>
      <c r="AY41" s="201" t="str">
        <f t="shared" si="59"/>
        <v/>
      </c>
    </row>
    <row r="42" spans="1:51" s="153" customFormat="1" ht="11.25" customHeight="1" x14ac:dyDescent="0.15">
      <c r="A42" s="253" t="s">
        <v>27</v>
      </c>
      <c r="B42" s="257"/>
      <c r="C42" s="136" t="s">
        <v>99</v>
      </c>
      <c r="D42" s="136" t="s">
        <v>99</v>
      </c>
      <c r="E42" s="125" t="str">
        <f t="shared" ref="E42" si="60">IF(AD42="","",TEXT(ROUND(AD42,(IF(E$5="",100,E$5)-1)-INT(LOG(ABS(AD42)+(AD42=0)))),"#,##0"&amp;IF(INT(LOG(ABS(ROUND(AD42,(IF(E$5="",100,E$5)-1)-INT(LOG(ABS(AD42)+(AD42=0)))))+(ROUND(AD42,(IF(E$5="",100,E$5)-1)-INT(LOG(ABS(AD42)+(AD42=0))))=0)))+1&gt;=IF(E$5="",100,E$5),"",IF(E$6&gt;0,".","")&amp;REPT("0",IF(IF(E$5="",100,E$5)-INT(LOG(ABS(ROUND(AD42,(IF(E$5="",100,E$5)-1)-INT(LOG(ABS(AD42)+(AD42=0)))))+(ROUND(AD42,(IF(E$5="",100,E$5)-1)-INT(LOG(ABS(AD42)+(AD42=0))))=0)))-1&gt;E$6,E$6,IF(E$5="",100,E$5)-INT(LOG(ABS(ROUND(AD42,(IF(E$5="",100,E$5)-1)-INT(LOG(ABS(AD42)+(AD42=0)))))+(ROUND(AD42,(IF(E$5="",100,E$5)-1)-INT(LOG(ABS(AD42)+(AD42=0))))=0)))-1)))))</f>
        <v/>
      </c>
      <c r="F42" s="125" t="str">
        <f t="shared" ref="F42" si="61">IF(AE42="","",TEXT(ROUND(AE42,(IF(F$5="",100,F$5)-1)-INT(LOG(ABS(AE42)+(AE42=0)))),"#,##0"&amp;IF(INT(LOG(ABS(ROUND(AE42,(IF(F$5="",100,F$5)-1)-INT(LOG(ABS(AE42)+(AE42=0)))))+(ROUND(AE42,(IF(F$5="",100,F$5)-1)-INT(LOG(ABS(AE42)+(AE42=0))))=0)))+1&gt;=IF(F$5="",100,F$5),"",IF(F$6&gt;0,".","")&amp;REPT("0",IF(IF(F$5="",100,F$5)-INT(LOG(ABS(ROUND(AE42,(IF(F$5="",100,F$5)-1)-INT(LOG(ABS(AE42)+(AE42=0)))))+(ROUND(AE42,(IF(F$5="",100,F$5)-1)-INT(LOG(ABS(AE42)+(AE42=0))))=0)))-1&gt;F$6,F$6,IF(F$5="",100,F$5)-INT(LOG(ABS(ROUND(AE42,(IF(F$5="",100,F$5)-1)-INT(LOG(ABS(AE42)+(AE42=0)))))+(ROUND(AE42,(IF(F$5="",100,F$5)-1)-INT(LOG(ABS(AE42)+(AE42=0))))=0)))-1)))))</f>
        <v/>
      </c>
      <c r="G42" s="125" t="str">
        <f t="shared" ref="G42" si="62">IF(AF42="","",TEXT(ROUND(AF42,(IF(G$5="",100,G$5)-1)-INT(LOG(ABS(AF42)+(AF42=0)))),"#,##0"&amp;IF(INT(LOG(ABS(ROUND(AF42,(IF(G$5="",100,G$5)-1)-INT(LOG(ABS(AF42)+(AF42=0)))))+(ROUND(AF42,(IF(G$5="",100,G$5)-1)-INT(LOG(ABS(AF42)+(AF42=0))))=0)))+1&gt;=IF(G$5="",100,G$5),"",IF(G$6&gt;0,".","")&amp;REPT("0",IF(IF(G$5="",100,G$5)-INT(LOG(ABS(ROUND(AF42,(IF(G$5="",100,G$5)-1)-INT(LOG(ABS(AF42)+(AF42=0)))))+(ROUND(AF42,(IF(G$5="",100,G$5)-1)-INT(LOG(ABS(AF42)+(AF42=0))))=0)))-1&gt;G$6,G$6,IF(G$5="",100,G$5)-INT(LOG(ABS(ROUND(AF42,(IF(G$5="",100,G$5)-1)-INT(LOG(ABS(AF42)+(AF42=0)))))+(ROUND(AF42,(IF(G$5="",100,G$5)-1)-INT(LOG(ABS(AF42)+(AF42=0))))=0)))-1)))))</f>
        <v/>
      </c>
      <c r="H42" s="125" t="str">
        <f t="shared" ref="H42" si="63">IF(AG42="","",TEXT(ROUND(AG42,(IF(H$5="",100,H$5)-1)-INT(LOG(ABS(AG42)+(AG42=0)))),"#,##0"&amp;IF(INT(LOG(ABS(ROUND(AG42,(IF(H$5="",100,H$5)-1)-INT(LOG(ABS(AG42)+(AG42=0)))))+(ROUND(AG42,(IF(H$5="",100,H$5)-1)-INT(LOG(ABS(AG42)+(AG42=0))))=0)))+1&gt;=IF(H$5="",100,H$5),"",IF(H$6&gt;0,".","")&amp;REPT("0",IF(IF(H$5="",100,H$5)-INT(LOG(ABS(ROUND(AG42,(IF(H$5="",100,H$5)-1)-INT(LOG(ABS(AG42)+(AG42=0)))))+(ROUND(AG42,(IF(H$5="",100,H$5)-1)-INT(LOG(ABS(AG42)+(AG42=0))))=0)))-1&gt;H$6,H$6,IF(H$5="",100,H$5)-INT(LOG(ABS(ROUND(AG42,(IF(H$5="",100,H$5)-1)-INT(LOG(ABS(AG42)+(AG42=0)))))+(ROUND(AG42,(IF(H$5="",100,H$5)-1)-INT(LOG(ABS(AG42)+(AG42=0))))=0)))-1)))))</f>
        <v/>
      </c>
      <c r="I42" s="125" t="str">
        <f t="shared" ref="I42" si="64">IF(AH42="","",TEXT(ROUND(AH42,(IF(I$5="",100,I$5)-1)-INT(LOG(ABS(AH42)+(AH42=0)))),"#,##0"&amp;IF(INT(LOG(ABS(ROUND(AH42,(IF(I$5="",100,I$5)-1)-INT(LOG(ABS(AH42)+(AH42=0)))))+(ROUND(AH42,(IF(I$5="",100,I$5)-1)-INT(LOG(ABS(AH42)+(AH42=0))))=0)))+1&gt;=IF(I$5="",100,I$5),"",IF(I$6&gt;0,".","")&amp;REPT("0",IF(IF(I$5="",100,I$5)-INT(LOG(ABS(ROUND(AH42,(IF(I$5="",100,I$5)-1)-INT(LOG(ABS(AH42)+(AH42=0)))))+(ROUND(AH42,(IF(I$5="",100,I$5)-1)-INT(LOG(ABS(AH42)+(AH42=0))))=0)))-1&gt;I$6,I$6,IF(I$5="",100,I$5)-INT(LOG(ABS(ROUND(AH42,(IF(I$5="",100,I$5)-1)-INT(LOG(ABS(AH42)+(AH42=0)))))+(ROUND(AH42,(IF(I$5="",100,I$5)-1)-INT(LOG(ABS(AH42)+(AH42=0))))=0)))-1)))))</f>
        <v/>
      </c>
      <c r="J42" s="136" t="s">
        <v>99</v>
      </c>
      <c r="K42" s="136" t="s">
        <v>99</v>
      </c>
      <c r="L42" s="136" t="s">
        <v>99</v>
      </c>
      <c r="M42" s="136" t="s">
        <v>99</v>
      </c>
      <c r="N42" s="136" t="s">
        <v>99</v>
      </c>
      <c r="O42" s="136" t="s">
        <v>99</v>
      </c>
      <c r="P42" s="136" t="s">
        <v>99</v>
      </c>
      <c r="Q42" s="136" t="s">
        <v>99</v>
      </c>
      <c r="R42" s="136" t="s">
        <v>99</v>
      </c>
      <c r="S42" s="136" t="s">
        <v>99</v>
      </c>
      <c r="T42" s="136" t="s">
        <v>99</v>
      </c>
      <c r="U42" s="125" t="str">
        <f t="shared" ref="U42" si="65">IF(AT42="","",TEXT(ROUND(AT42,(IF(U$5="",100,U$5)-1)-INT(LOG(ABS(AT42)+(AT42=0)))),"#,##0"&amp;IF(INT(LOG(ABS(ROUND(AT42,(IF(U$5="",100,U$5)-1)-INT(LOG(ABS(AT42)+(AT42=0)))))+(ROUND(AT42,(IF(U$5="",100,U$5)-1)-INT(LOG(ABS(AT42)+(AT42=0))))=0)))+1&gt;=IF(U$5="",100,U$5),"",IF(U$6&gt;0,".","")&amp;REPT("0",IF(IF(U$5="",100,U$5)-INT(LOG(ABS(ROUND(AT42,(IF(U$5="",100,U$5)-1)-INT(LOG(ABS(AT42)+(AT42=0)))))+(ROUND(AT42,(IF(U$5="",100,U$5)-1)-INT(LOG(ABS(AT42)+(AT42=0))))=0)))-1&gt;U$6,U$6,IF(U$5="",100,U$5)-INT(LOG(ABS(ROUND(AT42,(IF(U$5="",100,U$5)-1)-INT(LOG(ABS(AT42)+(AT42=0)))))+(ROUND(AT42,(IF(U$5="",100,U$5)-1)-INT(LOG(ABS(AT42)+(AT42=0))))=0)))-1)))))</f>
        <v/>
      </c>
      <c r="V42" s="136" t="s">
        <v>99</v>
      </c>
      <c r="W42" s="125" t="str">
        <f t="shared" ref="W42:Z42" si="66">IF(AV42="","",TEXT(ROUND(AV42,(IF(W$5="",100,W$5)-1)-INT(LOG(ABS(AV42)+(AV42=0)))),"#,##0"&amp;IF(INT(LOG(ABS(ROUND(AV42,(IF(W$5="",100,W$5)-1)-INT(LOG(ABS(AV42)+(AV42=0)))))+(ROUND(AV42,(IF(W$5="",100,W$5)-1)-INT(LOG(ABS(AV42)+(AV42=0))))=0)))+1&gt;=IF(W$5="",100,W$5),"",IF(W$6&gt;0,".","")&amp;REPT("0",IF(IF(W$5="",100,W$5)-INT(LOG(ABS(ROUND(AV42,(IF(W$5="",100,W$5)-1)-INT(LOG(ABS(AV42)+(AV42=0)))))+(ROUND(AV42,(IF(W$5="",100,W$5)-1)-INT(LOG(ABS(AV42)+(AV42=0))))=0)))-1&gt;W$6,W$6,IF(W$5="",100,W$5)-INT(LOG(ABS(ROUND(AV42,(IF(W$5="",100,W$5)-1)-INT(LOG(ABS(AV42)+(AV42=0)))))+(ROUND(AV42,(IF(W$5="",100,W$5)-1)-INT(LOG(ABS(AV42)+(AV42=0))))=0)))-1)))))</f>
        <v/>
      </c>
      <c r="X42" s="125" t="str">
        <f t="shared" si="66"/>
        <v/>
      </c>
      <c r="Y42" s="125" t="str">
        <f t="shared" si="66"/>
        <v/>
      </c>
      <c r="Z42" s="125" t="str">
        <f t="shared" si="66"/>
        <v/>
      </c>
      <c r="AB42" s="200" t="s">
        <v>99</v>
      </c>
      <c r="AC42" s="200" t="s">
        <v>99</v>
      </c>
      <c r="AD42" s="201"/>
      <c r="AE42" s="201"/>
      <c r="AF42" s="201"/>
      <c r="AG42" s="201"/>
      <c r="AH42" s="201"/>
      <c r="AI42" s="200" t="s">
        <v>99</v>
      </c>
      <c r="AJ42" s="200" t="s">
        <v>99</v>
      </c>
      <c r="AK42" s="200" t="s">
        <v>99</v>
      </c>
      <c r="AL42" s="200" t="s">
        <v>99</v>
      </c>
      <c r="AM42" s="200" t="s">
        <v>99</v>
      </c>
      <c r="AN42" s="200" t="s">
        <v>99</v>
      </c>
      <c r="AO42" s="200" t="s">
        <v>99</v>
      </c>
      <c r="AP42" s="200" t="s">
        <v>99</v>
      </c>
      <c r="AQ42" s="200" t="s">
        <v>99</v>
      </c>
      <c r="AR42" s="200" t="s">
        <v>99</v>
      </c>
      <c r="AS42" s="200" t="s">
        <v>99</v>
      </c>
      <c r="AT42" s="201"/>
      <c r="AU42" s="200" t="s">
        <v>99</v>
      </c>
      <c r="AV42" s="201"/>
      <c r="AW42" s="201"/>
      <c r="AX42" s="201"/>
      <c r="AY42" s="201"/>
    </row>
    <row r="43" spans="1:51" s="153" customFormat="1" x14ac:dyDescent="0.15">
      <c r="A43" s="88"/>
      <c r="B43" s="159"/>
      <c r="C43" s="159"/>
      <c r="D43" s="160"/>
      <c r="E43" s="161"/>
      <c r="F43" s="161"/>
      <c r="G43" s="161"/>
      <c r="H43" s="161"/>
      <c r="I43" s="161"/>
      <c r="J43" s="160"/>
      <c r="K43" s="161"/>
      <c r="L43" s="160"/>
      <c r="M43" s="160"/>
      <c r="N43" s="160"/>
      <c r="O43" s="160"/>
      <c r="P43" s="160"/>
      <c r="Q43" s="160"/>
      <c r="R43" s="160"/>
      <c r="S43" s="160"/>
      <c r="T43" s="160"/>
      <c r="U43" s="161"/>
      <c r="V43" s="160"/>
      <c r="W43" s="161"/>
      <c r="X43" s="161"/>
      <c r="Y43" s="161"/>
      <c r="Z43" s="161"/>
    </row>
    <row r="44" spans="1:51" s="148" customFormat="1" x14ac:dyDescent="0.15">
      <c r="A44" s="92"/>
      <c r="B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88"/>
      <c r="U44" s="88"/>
      <c r="V44" s="88"/>
      <c r="W44" s="88"/>
      <c r="X44" s="88"/>
      <c r="Y44" s="88"/>
      <c r="Z44" s="88"/>
    </row>
    <row r="45" spans="1:51" s="148" customFormat="1" x14ac:dyDescent="0.15">
      <c r="A45" s="92"/>
      <c r="B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88"/>
      <c r="U45" s="88"/>
      <c r="V45" s="88"/>
      <c r="W45" s="88"/>
      <c r="X45" s="88"/>
      <c r="Y45" s="88"/>
      <c r="Z45" s="88"/>
    </row>
    <row r="46" spans="1:51" s="148" customFormat="1" x14ac:dyDescent="0.15">
      <c r="A46" s="92"/>
      <c r="B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88"/>
      <c r="U46" s="88"/>
      <c r="V46" s="88"/>
      <c r="W46" s="88"/>
      <c r="X46" s="88"/>
      <c r="Y46" s="88"/>
      <c r="Z46" s="88"/>
    </row>
    <row r="47" spans="1:51" s="148" customFormat="1" x14ac:dyDescent="0.15">
      <c r="A47" s="92"/>
      <c r="B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88"/>
      <c r="U47" s="88"/>
      <c r="V47" s="88"/>
      <c r="W47" s="88"/>
      <c r="X47" s="88"/>
      <c r="Y47" s="88"/>
      <c r="Z47" s="88"/>
    </row>
    <row r="48" spans="1:51" s="148" customFormat="1" x14ac:dyDescent="0.15">
      <c r="A48" s="92"/>
      <c r="B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88"/>
      <c r="U48" s="88"/>
      <c r="V48" s="88"/>
      <c r="W48" s="88"/>
      <c r="X48" s="88"/>
      <c r="Y48" s="88"/>
      <c r="Z48" s="88"/>
    </row>
    <row r="49" spans="1:26" s="148" customFormat="1" x14ac:dyDescent="0.15">
      <c r="A49" s="92"/>
      <c r="B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88"/>
      <c r="U49" s="88"/>
      <c r="V49" s="88"/>
      <c r="W49" s="88"/>
      <c r="X49" s="88"/>
      <c r="Y49" s="88"/>
      <c r="Z49" s="88"/>
    </row>
    <row r="50" spans="1:26" s="148" customFormat="1" x14ac:dyDescent="0.15">
      <c r="A50" s="92"/>
      <c r="B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88"/>
      <c r="U50" s="88"/>
      <c r="V50" s="88"/>
      <c r="W50" s="88"/>
      <c r="X50" s="88"/>
      <c r="Y50" s="88"/>
      <c r="Z50" s="88"/>
    </row>
    <row r="51" spans="1:26" s="148" customFormat="1" x14ac:dyDescent="0.15">
      <c r="A51" s="92"/>
      <c r="B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88"/>
      <c r="U51" s="88"/>
      <c r="V51" s="88"/>
      <c r="W51" s="88"/>
      <c r="X51" s="88"/>
      <c r="Y51" s="88"/>
      <c r="Z51" s="88"/>
    </row>
    <row r="52" spans="1:26" s="92" customFormat="1" x14ac:dyDescent="0.15">
      <c r="B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</row>
    <row r="53" spans="1:26" s="92" customFormat="1" ht="13.5" customHeight="1" x14ac:dyDescent="0.15"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</row>
    <row r="54" spans="1:26" x14ac:dyDescent="0.15">
      <c r="G54" s="151"/>
    </row>
    <row r="55" spans="1:26" x14ac:dyDescent="0.15">
      <c r="G55" s="151"/>
    </row>
    <row r="56" spans="1:26" x14ac:dyDescent="0.15">
      <c r="G56" s="151"/>
    </row>
    <row r="57" spans="1:26" x14ac:dyDescent="0.15">
      <c r="G57" s="151"/>
    </row>
    <row r="58" spans="1:26" x14ac:dyDescent="0.15">
      <c r="G58" s="151"/>
    </row>
    <row r="59" spans="1:26" x14ac:dyDescent="0.15">
      <c r="G59" s="151"/>
    </row>
  </sheetData>
  <mergeCells count="35">
    <mergeCell ref="A42:B42"/>
    <mergeCell ref="AO2:AR2"/>
    <mergeCell ref="AB2:AB3"/>
    <mergeCell ref="AC2:AC3"/>
    <mergeCell ref="AD2:AD3"/>
    <mergeCell ref="D2:D3"/>
    <mergeCell ref="A2:A3"/>
    <mergeCell ref="B2:B3"/>
    <mergeCell ref="C2:C3"/>
    <mergeCell ref="I2:I3"/>
    <mergeCell ref="E2:E3"/>
    <mergeCell ref="F2:F3"/>
    <mergeCell ref="G2:G3"/>
    <mergeCell ref="A6:B6"/>
    <mergeCell ref="H2:H3"/>
    <mergeCell ref="A39:B39"/>
    <mergeCell ref="A40:B40"/>
    <mergeCell ref="W2:Y2"/>
    <mergeCell ref="AS2:AU2"/>
    <mergeCell ref="A41:B41"/>
    <mergeCell ref="AV2:AX2"/>
    <mergeCell ref="AY2:AY3"/>
    <mergeCell ref="A38:B38"/>
    <mergeCell ref="AF2:AF3"/>
    <mergeCell ref="AG2:AG3"/>
    <mergeCell ref="AH2:AH3"/>
    <mergeCell ref="AI2:AJ2"/>
    <mergeCell ref="AK2:AN2"/>
    <mergeCell ref="J2:K2"/>
    <mergeCell ref="L2:O2"/>
    <mergeCell ref="P2:S2"/>
    <mergeCell ref="T2:V2"/>
    <mergeCell ref="AE2:AE3"/>
    <mergeCell ref="A5:B5"/>
    <mergeCell ref="Z2:Z3"/>
  </mergeCells>
  <phoneticPr fontId="2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1"/>
  <sheetViews>
    <sheetView view="pageBreakPreview" zoomScaleNormal="100" zoomScaleSheetLayoutView="100" workbookViewId="0">
      <selection activeCell="U1" sqref="U1"/>
    </sheetView>
  </sheetViews>
  <sheetFormatPr defaultRowHeight="10.5" x14ac:dyDescent="0.15"/>
  <cols>
    <col min="1" max="2" width="3.375" style="95" customWidth="1"/>
    <col min="3" max="3" width="8" style="95" customWidth="1"/>
    <col min="4" max="6" width="3.625" style="95" customWidth="1"/>
    <col min="7" max="9" width="4.625" style="95" customWidth="1"/>
    <col min="10" max="10" width="8" style="95" customWidth="1"/>
    <col min="11" max="12" width="7.875" style="95" customWidth="1"/>
    <col min="13" max="18" width="4.625" style="95" customWidth="1"/>
    <col min="19" max="19" width="4.625" style="102" customWidth="1"/>
    <col min="20" max="20" width="46.125" style="95" customWidth="1"/>
    <col min="21" max="38" width="4.625" style="95" customWidth="1"/>
    <col min="39" max="16384" width="9" style="95"/>
  </cols>
  <sheetData>
    <row r="1" spans="1:43" s="82" customFormat="1" ht="23.25" customHeight="1" x14ac:dyDescent="0.15">
      <c r="A1" s="139" t="str">
        <f>"水質試験月報1　"&amp;W1&amp;"年"&amp;Y1&amp;"月分"</f>
        <v>水質試験月報1　2019年2月分</v>
      </c>
      <c r="F1" s="97"/>
      <c r="I1" s="98"/>
      <c r="S1" s="76"/>
      <c r="T1" s="76"/>
      <c r="V1" s="198" t="s">
        <v>290</v>
      </c>
      <c r="W1" s="196">
        <v>2019</v>
      </c>
      <c r="X1" s="112" t="s">
        <v>289</v>
      </c>
      <c r="Y1" s="197">
        <v>2</v>
      </c>
    </row>
    <row r="2" spans="1:43" s="82" customFormat="1" ht="12" customHeight="1" x14ac:dyDescent="0.15">
      <c r="A2" s="265" t="s">
        <v>21</v>
      </c>
      <c r="B2" s="265" t="s">
        <v>95</v>
      </c>
      <c r="C2" s="265" t="s">
        <v>8</v>
      </c>
      <c r="D2" s="262" t="s">
        <v>124</v>
      </c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4"/>
      <c r="Q2" s="262" t="s">
        <v>28</v>
      </c>
      <c r="R2" s="263"/>
      <c r="S2" s="264"/>
      <c r="V2" s="265" t="s">
        <v>8</v>
      </c>
      <c r="W2" s="262" t="s">
        <v>124</v>
      </c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4"/>
      <c r="AJ2" s="262" t="s">
        <v>28</v>
      </c>
      <c r="AK2" s="263"/>
      <c r="AL2" s="264"/>
    </row>
    <row r="3" spans="1:43" s="84" customFormat="1" ht="48" customHeight="1" x14ac:dyDescent="0.15">
      <c r="A3" s="266"/>
      <c r="B3" s="266"/>
      <c r="C3" s="266"/>
      <c r="D3" s="99" t="s">
        <v>29</v>
      </c>
      <c r="E3" s="99" t="s">
        <v>30</v>
      </c>
      <c r="F3" s="103" t="s">
        <v>31</v>
      </c>
      <c r="G3" s="103" t="s">
        <v>32</v>
      </c>
      <c r="H3" s="103" t="s">
        <v>121</v>
      </c>
      <c r="I3" s="103" t="s">
        <v>34</v>
      </c>
      <c r="J3" s="100" t="s">
        <v>123</v>
      </c>
      <c r="K3" s="100" t="s">
        <v>129</v>
      </c>
      <c r="L3" s="100" t="s">
        <v>130</v>
      </c>
      <c r="M3" s="100" t="s">
        <v>125</v>
      </c>
      <c r="N3" s="100" t="s">
        <v>126</v>
      </c>
      <c r="O3" s="100" t="s">
        <v>128</v>
      </c>
      <c r="P3" s="100" t="s">
        <v>127</v>
      </c>
      <c r="Q3" s="103" t="s">
        <v>32</v>
      </c>
      <c r="R3" s="103" t="s">
        <v>33</v>
      </c>
      <c r="S3" s="103" t="s">
        <v>34</v>
      </c>
      <c r="V3" s="266"/>
      <c r="W3" s="99" t="s">
        <v>29</v>
      </c>
      <c r="X3" s="99" t="s">
        <v>30</v>
      </c>
      <c r="Y3" s="103" t="s">
        <v>31</v>
      </c>
      <c r="Z3" s="103" t="s">
        <v>32</v>
      </c>
      <c r="AA3" s="103" t="s">
        <v>121</v>
      </c>
      <c r="AB3" s="103" t="s">
        <v>34</v>
      </c>
      <c r="AC3" s="100" t="s">
        <v>123</v>
      </c>
      <c r="AD3" s="100" t="s">
        <v>129</v>
      </c>
      <c r="AE3" s="100" t="s">
        <v>130</v>
      </c>
      <c r="AF3" s="100" t="s">
        <v>125</v>
      </c>
      <c r="AG3" s="100" t="s">
        <v>126</v>
      </c>
      <c r="AH3" s="100" t="s">
        <v>128</v>
      </c>
      <c r="AI3" s="100" t="s">
        <v>127</v>
      </c>
      <c r="AJ3" s="103" t="s">
        <v>32</v>
      </c>
      <c r="AK3" s="103" t="s">
        <v>33</v>
      </c>
      <c r="AL3" s="103" t="s">
        <v>34</v>
      </c>
    </row>
    <row r="4" spans="1:43" ht="12" x14ac:dyDescent="0.15">
      <c r="A4" s="101"/>
      <c r="B4" s="101"/>
      <c r="C4" s="86" t="s">
        <v>102</v>
      </c>
      <c r="D4" s="86" t="s">
        <v>100</v>
      </c>
      <c r="E4" s="86" t="s">
        <v>122</v>
      </c>
      <c r="F4" s="86"/>
      <c r="G4" s="86" t="s">
        <v>108</v>
      </c>
      <c r="H4" s="86" t="s">
        <v>108</v>
      </c>
      <c r="I4" s="86" t="s">
        <v>108</v>
      </c>
      <c r="J4" s="86" t="s">
        <v>120</v>
      </c>
      <c r="K4" s="86"/>
      <c r="L4" s="86"/>
      <c r="M4" s="86" t="s">
        <v>108</v>
      </c>
      <c r="N4" s="86" t="s">
        <v>108</v>
      </c>
      <c r="O4" s="86" t="s">
        <v>108</v>
      </c>
      <c r="P4" s="86" t="s">
        <v>108</v>
      </c>
      <c r="Q4" s="141" t="s">
        <v>105</v>
      </c>
      <c r="R4" s="141" t="s">
        <v>105</v>
      </c>
      <c r="S4" s="141" t="s">
        <v>105</v>
      </c>
      <c r="V4" s="86" t="s">
        <v>102</v>
      </c>
      <c r="W4" s="86" t="s">
        <v>100</v>
      </c>
      <c r="X4" s="86" t="s">
        <v>122</v>
      </c>
      <c r="Y4" s="127"/>
      <c r="Z4" s="127" t="s">
        <v>108</v>
      </c>
      <c r="AA4" s="127" t="s">
        <v>108</v>
      </c>
      <c r="AB4" s="127" t="s">
        <v>108</v>
      </c>
      <c r="AC4" s="127" t="s">
        <v>120</v>
      </c>
      <c r="AD4" s="127"/>
      <c r="AE4" s="127"/>
      <c r="AF4" s="127" t="s">
        <v>108</v>
      </c>
      <c r="AG4" s="127" t="s">
        <v>108</v>
      </c>
      <c r="AH4" s="127" t="s">
        <v>108</v>
      </c>
      <c r="AI4" s="127" t="s">
        <v>108</v>
      </c>
      <c r="AJ4" s="145" t="s">
        <v>105</v>
      </c>
      <c r="AK4" s="145" t="s">
        <v>105</v>
      </c>
      <c r="AL4" s="145" t="s">
        <v>105</v>
      </c>
    </row>
    <row r="5" spans="1:43" ht="11.25" customHeight="1" x14ac:dyDescent="0.15">
      <c r="A5" s="267" t="s">
        <v>283</v>
      </c>
      <c r="B5" s="267"/>
      <c r="C5" s="126"/>
      <c r="D5" s="126"/>
      <c r="E5" s="126"/>
      <c r="F5" s="126"/>
      <c r="G5" s="126">
        <v>3</v>
      </c>
      <c r="H5" s="126">
        <v>3</v>
      </c>
      <c r="I5" s="126">
        <v>3</v>
      </c>
      <c r="J5" s="126">
        <v>2</v>
      </c>
      <c r="K5" s="86" t="s">
        <v>282</v>
      </c>
      <c r="L5" s="86" t="s">
        <v>282</v>
      </c>
      <c r="M5" s="126">
        <v>3</v>
      </c>
      <c r="N5" s="126">
        <v>3</v>
      </c>
      <c r="O5" s="126">
        <v>3</v>
      </c>
      <c r="P5" s="126">
        <v>3</v>
      </c>
      <c r="Q5" s="126"/>
      <c r="R5" s="126"/>
      <c r="S5" s="126"/>
      <c r="V5" s="132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</row>
    <row r="6" spans="1:43" ht="11.25" customHeight="1" x14ac:dyDescent="0.15">
      <c r="A6" s="268" t="s">
        <v>284</v>
      </c>
      <c r="B6" s="269"/>
      <c r="C6" s="137">
        <v>0</v>
      </c>
      <c r="D6" s="126">
        <v>0</v>
      </c>
      <c r="E6" s="126">
        <v>0</v>
      </c>
      <c r="F6" s="126">
        <v>1</v>
      </c>
      <c r="G6" s="126">
        <v>1</v>
      </c>
      <c r="H6" s="126">
        <v>1</v>
      </c>
      <c r="I6" s="126">
        <v>1</v>
      </c>
      <c r="J6" s="126">
        <v>0</v>
      </c>
      <c r="K6" s="86" t="s">
        <v>55</v>
      </c>
      <c r="L6" s="86" t="s">
        <v>55</v>
      </c>
      <c r="M6" s="126">
        <v>1</v>
      </c>
      <c r="N6" s="126">
        <v>1</v>
      </c>
      <c r="O6" s="126">
        <v>1</v>
      </c>
      <c r="P6" s="126">
        <v>1</v>
      </c>
      <c r="Q6" s="126">
        <v>1</v>
      </c>
      <c r="R6" s="126">
        <v>1</v>
      </c>
      <c r="S6" s="126">
        <v>1</v>
      </c>
      <c r="V6" s="132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</row>
    <row r="7" spans="1:43" ht="11.25" customHeight="1" x14ac:dyDescent="0.15">
      <c r="A7" s="106">
        <v>1</v>
      </c>
      <c r="B7" s="208">
        <f>DATEVALUE(W1&amp;"/"&amp;Y1&amp;"/1")</f>
        <v>43497</v>
      </c>
      <c r="C7" s="107" t="str">
        <f>IF(V7="","",TEXT(ROUND(V7,(IF(C$5="",100,C$5)-1)-INT(LOG(ABS(V7)+(V7=0)))),"#,##0"&amp;IF(INT(LOG(ABS(ROUND(V7,(IF(C$5="",100,C$5)-1)-INT(LOG(ABS(V7)+(V7=0)))))+(ROUND(V7,(IF(C$5="",100,C$5)-1)-INT(LOG(ABS(V7)+(V7=0))))=0)))+1&gt;=IF(C$5="",100,C$5),"",IF(C$6&gt;0,".","")&amp;REPT("0",IF(IF(C$5="",100,C$5)-INT(LOG(ABS(ROUND(V7,(IF(C$5="",100,C$5)-1)-INT(LOG(ABS(V7)+(V7=0)))))+(ROUND(V7,(IF(C$5="",100,C$5)-1)-INT(LOG(ABS(V7)+(V7=0))))=0)))-1&gt;C$6,C$6,IF(C$5="",100,C$5)-INT(LOG(ABS(ROUND(V7,(IF(C$5="",100,C$5)-1)-INT(LOG(ABS(V7)+(V7=0)))))+(ROUND(V7,(IF(C$5="",100,C$5)-1)-INT(LOG(ABS(V7)+(V7=0))))=0)))-1)))))</f>
        <v/>
      </c>
      <c r="D7" s="107" t="str">
        <f>IF(W7="","",TEXT(ROUND(W7,(IF(D$5="",100,D$5)-1)-INT(LOG(ABS(W7)+(W7=0)))),"#,##0"&amp;IF(INT(LOG(ABS(ROUND(W7,(IF(D$5="",100,D$5)-1)-INT(LOG(ABS(W7)+(W7=0)))))+(ROUND(W7,(IF(D$5="",100,D$5)-1)-INT(LOG(ABS(W7)+(W7=0))))=0)))+1&gt;=IF(D$5="",100,D$5),"",IF(D$6&gt;0,".","")&amp;REPT("0",IF(IF(D$5="",100,D$5)-INT(LOG(ABS(ROUND(W7,(IF(D$5="",100,D$5)-1)-INT(LOG(ABS(W7)+(W7=0)))))+(ROUND(W7,(IF(D$5="",100,D$5)-1)-INT(LOG(ABS(W7)+(W7=0))))=0)))-1&gt;D$6,D$6,IF(D$5="",100,D$5)-INT(LOG(ABS(ROUND(W7,(IF(D$5="",100,D$5)-1)-INT(LOG(ABS(W7)+(W7=0)))))+(ROUND(W7,(IF(D$5="",100,D$5)-1)-INT(LOG(ABS(W7)+(W7=0))))=0)))-1)))))</f>
        <v/>
      </c>
      <c r="E7" s="107" t="str">
        <f t="shared" ref="E7:S7" si="0">IF(X7="","",TEXT(ROUND(X7,(IF(E$5="",100,E$5)-1)-INT(LOG(ABS(X7)+(X7=0)))),"#,##0"&amp;IF(INT(LOG(ABS(ROUND(X7,(IF(E$5="",100,E$5)-1)-INT(LOG(ABS(X7)+(X7=0)))))+(ROUND(X7,(IF(E$5="",100,E$5)-1)-INT(LOG(ABS(X7)+(X7=0))))=0)))+1&gt;=IF(E$5="",100,E$5),"",IF(E$6&gt;0,".","")&amp;REPT("0",IF(IF(E$5="",100,E$5)-INT(LOG(ABS(ROUND(X7,(IF(E$5="",100,E$5)-1)-INT(LOG(ABS(X7)+(X7=0)))))+(ROUND(X7,(IF(E$5="",100,E$5)-1)-INT(LOG(ABS(X7)+(X7=0))))=0)))-1&gt;E$6,E$6,IF(E$5="",100,E$5)-INT(LOG(ABS(ROUND(X7,(IF(E$5="",100,E$5)-1)-INT(LOG(ABS(X7)+(X7=0)))))+(ROUND(X7,(IF(E$5="",100,E$5)-1)-INT(LOG(ABS(X7)+(X7=0))))=0)))-1)))))</f>
        <v/>
      </c>
      <c r="F7" s="107" t="str">
        <f t="shared" si="0"/>
        <v/>
      </c>
      <c r="G7" s="107" t="str">
        <f t="shared" si="0"/>
        <v/>
      </c>
      <c r="H7" s="107" t="str">
        <f t="shared" si="0"/>
        <v/>
      </c>
      <c r="I7" s="107" t="str">
        <f t="shared" si="0"/>
        <v/>
      </c>
      <c r="J7" s="107" t="str">
        <f t="shared" si="0"/>
        <v/>
      </c>
      <c r="K7" s="205" t="str">
        <f t="shared" ref="K7" si="1">IF(AD7="","",AD7)</f>
        <v/>
      </c>
      <c r="L7" s="205" t="str">
        <f t="shared" ref="L7" si="2">IF(AE7="","",AE7)</f>
        <v/>
      </c>
      <c r="M7" s="107" t="str">
        <f t="shared" si="0"/>
        <v/>
      </c>
      <c r="N7" s="107" t="str">
        <f t="shared" si="0"/>
        <v/>
      </c>
      <c r="O7" s="107" t="str">
        <f t="shared" si="0"/>
        <v/>
      </c>
      <c r="P7" s="107" t="str">
        <f t="shared" si="0"/>
        <v/>
      </c>
      <c r="Q7" s="107" t="str">
        <f t="shared" si="0"/>
        <v/>
      </c>
      <c r="R7" s="107" t="str">
        <f t="shared" si="0"/>
        <v/>
      </c>
      <c r="S7" s="107" t="str">
        <f t="shared" si="0"/>
        <v/>
      </c>
      <c r="V7" s="107"/>
      <c r="W7" s="133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P7" s="130"/>
      <c r="AQ7" s="130"/>
    </row>
    <row r="8" spans="1:43" ht="11.25" customHeight="1" x14ac:dyDescent="0.15">
      <c r="A8" s="106">
        <v>2</v>
      </c>
      <c r="B8" s="208">
        <f>B7+1</f>
        <v>43498</v>
      </c>
      <c r="C8" s="107" t="str">
        <f t="shared" ref="C8:C38" si="3">IF(V8="","",TEXT(ROUND(V8,(IF(C$5="",100,C$5)-1)-INT(LOG(ABS(V8)+(V8=0)))),"#,##0"&amp;IF(INT(LOG(ABS(ROUND(V8,(IF(C$5="",100,C$5)-1)-INT(LOG(ABS(V8)+(V8=0)))))+(ROUND(V8,(IF(C$5="",100,C$5)-1)-INT(LOG(ABS(V8)+(V8=0))))=0)))+1&gt;=IF(C$5="",100,C$5),"",IF(C$6&gt;0,".","")&amp;REPT("0",IF(IF(C$5="",100,C$5)-INT(LOG(ABS(ROUND(V8,(IF(C$5="",100,C$5)-1)-INT(LOG(ABS(V8)+(V8=0)))))+(ROUND(V8,(IF(C$5="",100,C$5)-1)-INT(LOG(ABS(V8)+(V8=0))))=0)))-1&gt;C$6,C$6,IF(C$5="",100,C$5)-INT(LOG(ABS(ROUND(V8,(IF(C$5="",100,C$5)-1)-INT(LOG(ABS(V8)+(V8=0)))))+(ROUND(V8,(IF(C$5="",100,C$5)-1)-INT(LOG(ABS(V8)+(V8=0))))=0)))-1)))))</f>
        <v/>
      </c>
      <c r="D8" s="107" t="str">
        <f t="shared" ref="D8:D37" si="4">IF(W8="","",TEXT(ROUND(W8,(IF(D$5="",100,D$5)-1)-INT(LOG(ABS(W8)+(W8=0)))),"#,##0"&amp;IF(INT(LOG(ABS(ROUND(W8,(IF(D$5="",100,D$5)-1)-INT(LOG(ABS(W8)+(W8=0)))))+(ROUND(W8,(IF(D$5="",100,D$5)-1)-INT(LOG(ABS(W8)+(W8=0))))=0)))+1&gt;=IF(D$5="",100,D$5),"",IF(D$6&gt;0,".","")&amp;REPT("0",IF(IF(D$5="",100,D$5)-INT(LOG(ABS(ROUND(W8,(IF(D$5="",100,D$5)-1)-INT(LOG(ABS(W8)+(W8=0)))))+(ROUND(W8,(IF(D$5="",100,D$5)-1)-INT(LOG(ABS(W8)+(W8=0))))=0)))-1&gt;D$6,D$6,IF(D$5="",100,D$5)-INT(LOG(ABS(ROUND(W8,(IF(D$5="",100,D$5)-1)-INT(LOG(ABS(W8)+(W8=0)))))+(ROUND(W8,(IF(D$5="",100,D$5)-1)-INT(LOG(ABS(W8)+(W8=0))))=0)))-1)))))</f>
        <v/>
      </c>
      <c r="E8" s="107" t="str">
        <f t="shared" ref="E8:E37" si="5">IF(X8="","",TEXT(ROUND(X8,(IF(E$5="",100,E$5)-1)-INT(LOG(ABS(X8)+(X8=0)))),"#,##0"&amp;IF(INT(LOG(ABS(ROUND(X8,(IF(E$5="",100,E$5)-1)-INT(LOG(ABS(X8)+(X8=0)))))+(ROUND(X8,(IF(E$5="",100,E$5)-1)-INT(LOG(ABS(X8)+(X8=0))))=0)))+1&gt;=IF(E$5="",100,E$5),"",IF(E$6&gt;0,".","")&amp;REPT("0",IF(IF(E$5="",100,E$5)-INT(LOG(ABS(ROUND(X8,(IF(E$5="",100,E$5)-1)-INT(LOG(ABS(X8)+(X8=0)))))+(ROUND(X8,(IF(E$5="",100,E$5)-1)-INT(LOG(ABS(X8)+(X8=0))))=0)))-1&gt;E$6,E$6,IF(E$5="",100,E$5)-INT(LOG(ABS(ROUND(X8,(IF(E$5="",100,E$5)-1)-INT(LOG(ABS(X8)+(X8=0)))))+(ROUND(X8,(IF(E$5="",100,E$5)-1)-INT(LOG(ABS(X8)+(X8=0))))=0)))-1)))))</f>
        <v/>
      </c>
      <c r="F8" s="107" t="str">
        <f t="shared" ref="F8:F37" si="6">IF(Y8="","",TEXT(ROUND(Y8,(IF(F$5="",100,F$5)-1)-INT(LOG(ABS(Y8)+(Y8=0)))),"#,##0"&amp;IF(INT(LOG(ABS(ROUND(Y8,(IF(F$5="",100,F$5)-1)-INT(LOG(ABS(Y8)+(Y8=0)))))+(ROUND(Y8,(IF(F$5="",100,F$5)-1)-INT(LOG(ABS(Y8)+(Y8=0))))=0)))+1&gt;=IF(F$5="",100,F$5),"",IF(F$6&gt;0,".","")&amp;REPT("0",IF(IF(F$5="",100,F$5)-INT(LOG(ABS(ROUND(Y8,(IF(F$5="",100,F$5)-1)-INT(LOG(ABS(Y8)+(Y8=0)))))+(ROUND(Y8,(IF(F$5="",100,F$5)-1)-INT(LOG(ABS(Y8)+(Y8=0))))=0)))-1&gt;F$6,F$6,IF(F$5="",100,F$5)-INT(LOG(ABS(ROUND(Y8,(IF(F$5="",100,F$5)-1)-INT(LOG(ABS(Y8)+(Y8=0)))))+(ROUND(Y8,(IF(F$5="",100,F$5)-1)-INT(LOG(ABS(Y8)+(Y8=0))))=0)))-1)))))</f>
        <v/>
      </c>
      <c r="G8" s="125" t="str">
        <f t="shared" ref="G8:G37" si="7">IF(Z8="","",TEXT(ROUND(Z8,(IF(G$5="",100,G$5)-1)-INT(LOG(ABS(Z8)+(Z8=0)))),"#,##0"&amp;IF(INT(LOG(ABS(ROUND(Z8,(IF(G$5="",100,G$5)-1)-INT(LOG(ABS(Z8)+(Z8=0)))))+(ROUND(Z8,(IF(G$5="",100,G$5)-1)-INT(LOG(ABS(Z8)+(Z8=0))))=0)))+1&gt;=IF(G$5="",100,G$5),"",IF(G$6&gt;0,".","")&amp;REPT("0",IF(IF(G$5="",100,G$5)-INT(LOG(ABS(ROUND(Z8,(IF(G$5="",100,G$5)-1)-INT(LOG(ABS(Z8)+(Z8=0)))))+(ROUND(Z8,(IF(G$5="",100,G$5)-1)-INT(LOG(ABS(Z8)+(Z8=0))))=0)))-1&gt;G$6,G$6,IF(G$5="",100,G$5)-INT(LOG(ABS(ROUND(Z8,(IF(G$5="",100,G$5)-1)-INT(LOG(ABS(Z8)+(Z8=0)))))+(ROUND(Z8,(IF(G$5="",100,G$5)-1)-INT(LOG(ABS(Z8)+(Z8=0))))=0)))-1)))))</f>
        <v/>
      </c>
      <c r="H8" s="125" t="str">
        <f t="shared" ref="H8:H37" si="8">IF(AA8="","",TEXT(ROUND(AA8,(IF(H$5="",100,H$5)-1)-INT(LOG(ABS(AA8)+(AA8=0)))),"#,##0"&amp;IF(INT(LOG(ABS(ROUND(AA8,(IF(H$5="",100,H$5)-1)-INT(LOG(ABS(AA8)+(AA8=0)))))+(ROUND(AA8,(IF(H$5="",100,H$5)-1)-INT(LOG(ABS(AA8)+(AA8=0))))=0)))+1&gt;=IF(H$5="",100,H$5),"",IF(H$6&gt;0,".","")&amp;REPT("0",IF(IF(H$5="",100,H$5)-INT(LOG(ABS(ROUND(AA8,(IF(H$5="",100,H$5)-1)-INT(LOG(ABS(AA8)+(AA8=0)))))+(ROUND(AA8,(IF(H$5="",100,H$5)-1)-INT(LOG(ABS(AA8)+(AA8=0))))=0)))-1&gt;H$6,H$6,IF(H$5="",100,H$5)-INT(LOG(ABS(ROUND(AA8,(IF(H$5="",100,H$5)-1)-INT(LOG(ABS(AA8)+(AA8=0)))))+(ROUND(AA8,(IF(H$5="",100,H$5)-1)-INT(LOG(ABS(AA8)+(AA8=0))))=0)))-1)))))</f>
        <v/>
      </c>
      <c r="I8" s="125" t="str">
        <f t="shared" ref="I8:I37" si="9">IF(AB8="","",TEXT(ROUND(AB8,(IF(I$5="",100,I$5)-1)-INT(LOG(ABS(AB8)+(AB8=0)))),"#,##0"&amp;IF(INT(LOG(ABS(ROUND(AB8,(IF(I$5="",100,I$5)-1)-INT(LOG(ABS(AB8)+(AB8=0)))))+(ROUND(AB8,(IF(I$5="",100,I$5)-1)-INT(LOG(ABS(AB8)+(AB8=0))))=0)))+1&gt;=IF(I$5="",100,I$5),"",IF(I$6&gt;0,".","")&amp;REPT("0",IF(IF(I$5="",100,I$5)-INT(LOG(ABS(ROUND(AB8,(IF(I$5="",100,I$5)-1)-INT(LOG(ABS(AB8)+(AB8=0)))))+(ROUND(AB8,(IF(I$5="",100,I$5)-1)-INT(LOG(ABS(AB8)+(AB8=0))))=0)))-1&gt;I$6,I$6,IF(I$5="",100,I$5)-INT(LOG(ABS(ROUND(AB8,(IF(I$5="",100,I$5)-1)-INT(LOG(ABS(AB8)+(AB8=0)))))+(ROUND(AB8,(IF(I$5="",100,I$5)-1)-INT(LOG(ABS(AB8)+(AB8=0))))=0)))-1)))))</f>
        <v/>
      </c>
      <c r="J8" s="125" t="str">
        <f t="shared" ref="J8:J37" si="10">IF(AC8="","",TEXT(ROUND(AC8,(IF(J$5="",100,J$5)-1)-INT(LOG(ABS(AC8)+(AC8=0)))),"#,##0"&amp;IF(INT(LOG(ABS(ROUND(AC8,(IF(J$5="",100,J$5)-1)-INT(LOG(ABS(AC8)+(AC8=0)))))+(ROUND(AC8,(IF(J$5="",100,J$5)-1)-INT(LOG(ABS(AC8)+(AC8=0))))=0)))+1&gt;=IF(J$5="",100,J$5),"",IF(J$6&gt;0,".","")&amp;REPT("0",IF(IF(J$5="",100,J$5)-INT(LOG(ABS(ROUND(AC8,(IF(J$5="",100,J$5)-1)-INT(LOG(ABS(AC8)+(AC8=0)))))+(ROUND(AC8,(IF(J$5="",100,J$5)-1)-INT(LOG(ABS(AC8)+(AC8=0))))=0)))-1&gt;J$6,J$6,IF(J$5="",100,J$5)-INT(LOG(ABS(ROUND(AC8,(IF(J$5="",100,J$5)-1)-INT(LOG(ABS(AC8)+(AC8=0)))))+(ROUND(AC8,(IF(J$5="",100,J$5)-1)-INT(LOG(ABS(AC8)+(AC8=0))))=0)))-1)))))</f>
        <v/>
      </c>
      <c r="K8" s="205" t="str">
        <f t="shared" ref="K8:K37" si="11">IF(AD8="","",AD8)</f>
        <v/>
      </c>
      <c r="L8" s="205" t="str">
        <f t="shared" ref="L8:L37" si="12">IF(AE8="","",AE8)</f>
        <v/>
      </c>
      <c r="M8" s="125" t="str">
        <f t="shared" ref="M8:M37" si="13">IF(AF8="","",TEXT(ROUND(AF8,(IF(M$5="",100,M$5)-1)-INT(LOG(ABS(AF8)+(AF8=0)))),"#,##0"&amp;IF(INT(LOG(ABS(ROUND(AF8,(IF(M$5="",100,M$5)-1)-INT(LOG(ABS(AF8)+(AF8=0)))))+(ROUND(AF8,(IF(M$5="",100,M$5)-1)-INT(LOG(ABS(AF8)+(AF8=0))))=0)))+1&gt;=IF(M$5="",100,M$5),"",IF(M$6&gt;0,".","")&amp;REPT("0",IF(IF(M$5="",100,M$5)-INT(LOG(ABS(ROUND(AF8,(IF(M$5="",100,M$5)-1)-INT(LOG(ABS(AF8)+(AF8=0)))))+(ROUND(AF8,(IF(M$5="",100,M$5)-1)-INT(LOG(ABS(AF8)+(AF8=0))))=0)))-1&gt;M$6,M$6,IF(M$5="",100,M$5)-INT(LOG(ABS(ROUND(AF8,(IF(M$5="",100,M$5)-1)-INT(LOG(ABS(AF8)+(AF8=0)))))+(ROUND(AF8,(IF(M$5="",100,M$5)-1)-INT(LOG(ABS(AF8)+(AF8=0))))=0)))-1)))))</f>
        <v/>
      </c>
      <c r="N8" s="125" t="str">
        <f t="shared" ref="N8:N37" si="14">IF(AG8="","",TEXT(ROUND(AG8,(IF(N$5="",100,N$5)-1)-INT(LOG(ABS(AG8)+(AG8=0)))),"#,##0"&amp;IF(INT(LOG(ABS(ROUND(AG8,(IF(N$5="",100,N$5)-1)-INT(LOG(ABS(AG8)+(AG8=0)))))+(ROUND(AG8,(IF(N$5="",100,N$5)-1)-INT(LOG(ABS(AG8)+(AG8=0))))=0)))+1&gt;=IF(N$5="",100,N$5),"",IF(N$6&gt;0,".","")&amp;REPT("0",IF(IF(N$5="",100,N$5)-INT(LOG(ABS(ROUND(AG8,(IF(N$5="",100,N$5)-1)-INT(LOG(ABS(AG8)+(AG8=0)))))+(ROUND(AG8,(IF(N$5="",100,N$5)-1)-INT(LOG(ABS(AG8)+(AG8=0))))=0)))-1&gt;N$6,N$6,IF(N$5="",100,N$5)-INT(LOG(ABS(ROUND(AG8,(IF(N$5="",100,N$5)-1)-INT(LOG(ABS(AG8)+(AG8=0)))))+(ROUND(AG8,(IF(N$5="",100,N$5)-1)-INT(LOG(ABS(AG8)+(AG8=0))))=0)))-1)))))</f>
        <v/>
      </c>
      <c r="O8" s="125" t="str">
        <f t="shared" ref="O8:O37" si="15">IF(AH8="","",TEXT(ROUND(AH8,(IF(O$5="",100,O$5)-1)-INT(LOG(ABS(AH8)+(AH8=0)))),"#,##0"&amp;IF(INT(LOG(ABS(ROUND(AH8,(IF(O$5="",100,O$5)-1)-INT(LOG(ABS(AH8)+(AH8=0)))))+(ROUND(AH8,(IF(O$5="",100,O$5)-1)-INT(LOG(ABS(AH8)+(AH8=0))))=0)))+1&gt;=IF(O$5="",100,O$5),"",IF(O$6&gt;0,".","")&amp;REPT("0",IF(IF(O$5="",100,O$5)-INT(LOG(ABS(ROUND(AH8,(IF(O$5="",100,O$5)-1)-INT(LOG(ABS(AH8)+(AH8=0)))))+(ROUND(AH8,(IF(O$5="",100,O$5)-1)-INT(LOG(ABS(AH8)+(AH8=0))))=0)))-1&gt;O$6,O$6,IF(O$5="",100,O$5)-INT(LOG(ABS(ROUND(AH8,(IF(O$5="",100,O$5)-1)-INT(LOG(ABS(AH8)+(AH8=0)))))+(ROUND(AH8,(IF(O$5="",100,O$5)-1)-INT(LOG(ABS(AH8)+(AH8=0))))=0)))-1)))))</f>
        <v/>
      </c>
      <c r="P8" s="125" t="str">
        <f t="shared" ref="P8:P37" si="16">IF(AI8="","",TEXT(ROUND(AI8,(IF(P$5="",100,P$5)-1)-INT(LOG(ABS(AI8)+(AI8=0)))),"#,##0"&amp;IF(INT(LOG(ABS(ROUND(AI8,(IF(P$5="",100,P$5)-1)-INT(LOG(ABS(AI8)+(AI8=0)))))+(ROUND(AI8,(IF(P$5="",100,P$5)-1)-INT(LOG(ABS(AI8)+(AI8=0))))=0)))+1&gt;=IF(P$5="",100,P$5),"",IF(P$6&gt;0,".","")&amp;REPT("0",IF(IF(P$5="",100,P$5)-INT(LOG(ABS(ROUND(AI8,(IF(P$5="",100,P$5)-1)-INT(LOG(ABS(AI8)+(AI8=0)))))+(ROUND(AI8,(IF(P$5="",100,P$5)-1)-INT(LOG(ABS(AI8)+(AI8=0))))=0)))-1&gt;P$6,P$6,IF(P$5="",100,P$5)-INT(LOG(ABS(ROUND(AI8,(IF(P$5="",100,P$5)-1)-INT(LOG(ABS(AI8)+(AI8=0)))))+(ROUND(AI8,(IF(P$5="",100,P$5)-1)-INT(LOG(ABS(AI8)+(AI8=0))))=0)))-1)))))</f>
        <v/>
      </c>
      <c r="Q8" s="107" t="str">
        <f t="shared" ref="Q8:Q37" si="17">IF(AJ8="","",TEXT(ROUND(AJ8,(IF(Q$5="",100,Q$5)-1)-INT(LOG(ABS(AJ8)+(AJ8=0)))),"#,##0"&amp;IF(INT(LOG(ABS(ROUND(AJ8,(IF(Q$5="",100,Q$5)-1)-INT(LOG(ABS(AJ8)+(AJ8=0)))))+(ROUND(AJ8,(IF(Q$5="",100,Q$5)-1)-INT(LOG(ABS(AJ8)+(AJ8=0))))=0)))+1&gt;=IF(Q$5="",100,Q$5),"",IF(Q$6&gt;0,".","")&amp;REPT("0",IF(IF(Q$5="",100,Q$5)-INT(LOG(ABS(ROUND(AJ8,(IF(Q$5="",100,Q$5)-1)-INT(LOG(ABS(AJ8)+(AJ8=0)))))+(ROUND(AJ8,(IF(Q$5="",100,Q$5)-1)-INT(LOG(ABS(AJ8)+(AJ8=0))))=0)))-1&gt;Q$6,Q$6,IF(Q$5="",100,Q$5)-INT(LOG(ABS(ROUND(AJ8,(IF(Q$5="",100,Q$5)-1)-INT(LOG(ABS(AJ8)+(AJ8=0)))))+(ROUND(AJ8,(IF(Q$5="",100,Q$5)-1)-INT(LOG(ABS(AJ8)+(AJ8=0))))=0)))-1)))))</f>
        <v/>
      </c>
      <c r="R8" s="107" t="str">
        <f t="shared" ref="R8:R37" si="18">IF(AK8="","",TEXT(ROUND(AK8,(IF(R$5="",100,R$5)-1)-INT(LOG(ABS(AK8)+(AK8=0)))),"#,##0"&amp;IF(INT(LOG(ABS(ROUND(AK8,(IF(R$5="",100,R$5)-1)-INT(LOG(ABS(AK8)+(AK8=0)))))+(ROUND(AK8,(IF(R$5="",100,R$5)-1)-INT(LOG(ABS(AK8)+(AK8=0))))=0)))+1&gt;=IF(R$5="",100,R$5),"",IF(R$6&gt;0,".","")&amp;REPT("0",IF(IF(R$5="",100,R$5)-INT(LOG(ABS(ROUND(AK8,(IF(R$5="",100,R$5)-1)-INT(LOG(ABS(AK8)+(AK8=0)))))+(ROUND(AK8,(IF(R$5="",100,R$5)-1)-INT(LOG(ABS(AK8)+(AK8=0))))=0)))-1&gt;R$6,R$6,IF(R$5="",100,R$5)-INT(LOG(ABS(ROUND(AK8,(IF(R$5="",100,R$5)-1)-INT(LOG(ABS(AK8)+(AK8=0)))))+(ROUND(AK8,(IF(R$5="",100,R$5)-1)-INT(LOG(ABS(AK8)+(AK8=0))))=0)))-1)))))</f>
        <v/>
      </c>
      <c r="S8" s="107" t="str">
        <f t="shared" ref="S8:S37" si="19">IF(AL8="","",TEXT(ROUND(AL8,(IF(S$5="",100,S$5)-1)-INT(LOG(ABS(AL8)+(AL8=0)))),"#,##0"&amp;IF(INT(LOG(ABS(ROUND(AL8,(IF(S$5="",100,S$5)-1)-INT(LOG(ABS(AL8)+(AL8=0)))))+(ROUND(AL8,(IF(S$5="",100,S$5)-1)-INT(LOG(ABS(AL8)+(AL8=0))))=0)))+1&gt;=IF(S$5="",100,S$5),"",IF(S$6&gt;0,".","")&amp;REPT("0",IF(IF(S$5="",100,S$5)-INT(LOG(ABS(ROUND(AL8,(IF(S$5="",100,S$5)-1)-INT(LOG(ABS(AL8)+(AL8=0)))))+(ROUND(AL8,(IF(S$5="",100,S$5)-1)-INT(LOG(ABS(AL8)+(AL8=0))))=0)))-1&gt;S$6,S$6,IF(S$5="",100,S$5)-INT(LOG(ABS(ROUND(AL8,(IF(S$5="",100,S$5)-1)-INT(LOG(ABS(AL8)+(AL8=0)))))+(ROUND(AL8,(IF(S$5="",100,S$5)-1)-INT(LOG(ABS(AL8)+(AL8=0))))=0)))-1)))))</f>
        <v/>
      </c>
      <c r="V8" s="107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</row>
    <row r="9" spans="1:43" ht="11.25" customHeight="1" x14ac:dyDescent="0.15">
      <c r="A9" s="106">
        <v>3</v>
      </c>
      <c r="B9" s="208">
        <f t="shared" ref="B9:B37" si="20">B8+1</f>
        <v>43499</v>
      </c>
      <c r="C9" s="107" t="str">
        <f t="shared" si="3"/>
        <v/>
      </c>
      <c r="D9" s="107" t="str">
        <f t="shared" si="4"/>
        <v/>
      </c>
      <c r="E9" s="107" t="str">
        <f t="shared" si="5"/>
        <v/>
      </c>
      <c r="F9" s="107" t="str">
        <f t="shared" si="6"/>
        <v/>
      </c>
      <c r="G9" s="125" t="str">
        <f t="shared" si="7"/>
        <v/>
      </c>
      <c r="H9" s="125" t="str">
        <f t="shared" si="8"/>
        <v/>
      </c>
      <c r="I9" s="125" t="str">
        <f t="shared" si="9"/>
        <v/>
      </c>
      <c r="J9" s="125" t="str">
        <f t="shared" si="10"/>
        <v/>
      </c>
      <c r="K9" s="205" t="str">
        <f t="shared" si="11"/>
        <v/>
      </c>
      <c r="L9" s="205" t="str">
        <f t="shared" si="12"/>
        <v/>
      </c>
      <c r="M9" s="125" t="str">
        <f t="shared" si="13"/>
        <v/>
      </c>
      <c r="N9" s="125" t="str">
        <f t="shared" si="14"/>
        <v/>
      </c>
      <c r="O9" s="125" t="str">
        <f t="shared" si="15"/>
        <v/>
      </c>
      <c r="P9" s="125" t="str">
        <f t="shared" si="16"/>
        <v/>
      </c>
      <c r="Q9" s="107" t="str">
        <f t="shared" si="17"/>
        <v/>
      </c>
      <c r="R9" s="107" t="str">
        <f t="shared" si="18"/>
        <v/>
      </c>
      <c r="S9" s="107" t="str">
        <f t="shared" si="19"/>
        <v/>
      </c>
      <c r="V9" s="107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</row>
    <row r="10" spans="1:43" ht="11.25" customHeight="1" x14ac:dyDescent="0.15">
      <c r="A10" s="106">
        <v>4</v>
      </c>
      <c r="B10" s="208">
        <f t="shared" si="20"/>
        <v>43500</v>
      </c>
      <c r="C10" s="107" t="str">
        <f t="shared" si="3"/>
        <v/>
      </c>
      <c r="D10" s="107" t="str">
        <f t="shared" si="4"/>
        <v/>
      </c>
      <c r="E10" s="107" t="str">
        <f t="shared" si="5"/>
        <v/>
      </c>
      <c r="F10" s="107" t="str">
        <f t="shared" si="6"/>
        <v/>
      </c>
      <c r="G10" s="125" t="str">
        <f t="shared" si="7"/>
        <v/>
      </c>
      <c r="H10" s="125" t="str">
        <f t="shared" si="8"/>
        <v/>
      </c>
      <c r="I10" s="125" t="str">
        <f t="shared" si="9"/>
        <v/>
      </c>
      <c r="J10" s="125" t="str">
        <f t="shared" si="10"/>
        <v/>
      </c>
      <c r="K10" s="205" t="str">
        <f t="shared" si="11"/>
        <v/>
      </c>
      <c r="L10" s="205" t="str">
        <f t="shared" si="12"/>
        <v/>
      </c>
      <c r="M10" s="125" t="str">
        <f t="shared" si="13"/>
        <v/>
      </c>
      <c r="N10" s="125" t="str">
        <f t="shared" si="14"/>
        <v/>
      </c>
      <c r="O10" s="125" t="str">
        <f t="shared" si="15"/>
        <v/>
      </c>
      <c r="P10" s="125" t="str">
        <f t="shared" si="16"/>
        <v/>
      </c>
      <c r="Q10" s="107" t="str">
        <f t="shared" si="17"/>
        <v/>
      </c>
      <c r="R10" s="107" t="str">
        <f t="shared" si="18"/>
        <v/>
      </c>
      <c r="S10" s="107" t="str">
        <f t="shared" si="19"/>
        <v/>
      </c>
      <c r="V10" s="107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</row>
    <row r="11" spans="1:43" ht="11.25" customHeight="1" x14ac:dyDescent="0.15">
      <c r="A11" s="106">
        <v>5</v>
      </c>
      <c r="B11" s="208">
        <f t="shared" si="20"/>
        <v>43501</v>
      </c>
      <c r="C11" s="107" t="str">
        <f t="shared" si="3"/>
        <v/>
      </c>
      <c r="D11" s="107" t="str">
        <f t="shared" si="4"/>
        <v/>
      </c>
      <c r="E11" s="107" t="str">
        <f t="shared" si="5"/>
        <v/>
      </c>
      <c r="F11" s="107" t="str">
        <f t="shared" si="6"/>
        <v/>
      </c>
      <c r="G11" s="125" t="str">
        <f t="shared" si="7"/>
        <v/>
      </c>
      <c r="H11" s="125" t="str">
        <f t="shared" si="8"/>
        <v/>
      </c>
      <c r="I11" s="125" t="str">
        <f t="shared" si="9"/>
        <v/>
      </c>
      <c r="J11" s="125" t="str">
        <f t="shared" si="10"/>
        <v/>
      </c>
      <c r="K11" s="205" t="str">
        <f t="shared" si="11"/>
        <v/>
      </c>
      <c r="L11" s="205" t="str">
        <f t="shared" si="12"/>
        <v/>
      </c>
      <c r="M11" s="125" t="str">
        <f t="shared" si="13"/>
        <v/>
      </c>
      <c r="N11" s="125" t="str">
        <f t="shared" si="14"/>
        <v/>
      </c>
      <c r="O11" s="125" t="str">
        <f t="shared" si="15"/>
        <v/>
      </c>
      <c r="P11" s="125" t="str">
        <f t="shared" si="16"/>
        <v/>
      </c>
      <c r="Q11" s="107" t="str">
        <f t="shared" si="17"/>
        <v/>
      </c>
      <c r="R11" s="107" t="str">
        <f t="shared" si="18"/>
        <v/>
      </c>
      <c r="S11" s="107" t="str">
        <f t="shared" si="19"/>
        <v/>
      </c>
      <c r="V11" s="107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</row>
    <row r="12" spans="1:43" ht="11.25" customHeight="1" x14ac:dyDescent="0.15">
      <c r="A12" s="106">
        <v>6</v>
      </c>
      <c r="B12" s="208">
        <f t="shared" si="20"/>
        <v>43502</v>
      </c>
      <c r="C12" s="107" t="str">
        <f t="shared" si="3"/>
        <v/>
      </c>
      <c r="D12" s="107" t="str">
        <f t="shared" si="4"/>
        <v/>
      </c>
      <c r="E12" s="107" t="str">
        <f t="shared" si="5"/>
        <v/>
      </c>
      <c r="F12" s="107" t="str">
        <f t="shared" si="6"/>
        <v/>
      </c>
      <c r="G12" s="125" t="str">
        <f t="shared" si="7"/>
        <v/>
      </c>
      <c r="H12" s="125" t="str">
        <f t="shared" si="8"/>
        <v/>
      </c>
      <c r="I12" s="125" t="str">
        <f t="shared" si="9"/>
        <v/>
      </c>
      <c r="J12" s="125" t="str">
        <f t="shared" si="10"/>
        <v/>
      </c>
      <c r="K12" s="205" t="str">
        <f t="shared" si="11"/>
        <v/>
      </c>
      <c r="L12" s="205" t="str">
        <f t="shared" si="12"/>
        <v/>
      </c>
      <c r="M12" s="125" t="str">
        <f t="shared" si="13"/>
        <v/>
      </c>
      <c r="N12" s="125" t="str">
        <f t="shared" si="14"/>
        <v/>
      </c>
      <c r="O12" s="125" t="str">
        <f t="shared" si="15"/>
        <v/>
      </c>
      <c r="P12" s="125" t="str">
        <f t="shared" si="16"/>
        <v/>
      </c>
      <c r="Q12" s="107" t="str">
        <f t="shared" si="17"/>
        <v/>
      </c>
      <c r="R12" s="107" t="str">
        <f t="shared" si="18"/>
        <v/>
      </c>
      <c r="S12" s="107" t="str">
        <f t="shared" si="19"/>
        <v/>
      </c>
      <c r="V12" s="107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</row>
    <row r="13" spans="1:43" ht="11.25" customHeight="1" x14ac:dyDescent="0.15">
      <c r="A13" s="106">
        <v>7</v>
      </c>
      <c r="B13" s="208">
        <f t="shared" si="20"/>
        <v>43503</v>
      </c>
      <c r="C13" s="107" t="str">
        <f t="shared" si="3"/>
        <v/>
      </c>
      <c r="D13" s="107" t="str">
        <f t="shared" si="4"/>
        <v/>
      </c>
      <c r="E13" s="107" t="str">
        <f t="shared" si="5"/>
        <v/>
      </c>
      <c r="F13" s="107" t="str">
        <f t="shared" si="6"/>
        <v/>
      </c>
      <c r="G13" s="125" t="str">
        <f t="shared" si="7"/>
        <v/>
      </c>
      <c r="H13" s="125" t="str">
        <f t="shared" si="8"/>
        <v/>
      </c>
      <c r="I13" s="125" t="str">
        <f t="shared" si="9"/>
        <v/>
      </c>
      <c r="J13" s="125" t="str">
        <f t="shared" si="10"/>
        <v/>
      </c>
      <c r="K13" s="205" t="str">
        <f t="shared" si="11"/>
        <v/>
      </c>
      <c r="L13" s="205" t="str">
        <f t="shared" si="12"/>
        <v/>
      </c>
      <c r="M13" s="125" t="str">
        <f t="shared" si="13"/>
        <v/>
      </c>
      <c r="N13" s="125" t="str">
        <f t="shared" si="14"/>
        <v/>
      </c>
      <c r="O13" s="125" t="str">
        <f t="shared" si="15"/>
        <v/>
      </c>
      <c r="P13" s="125" t="str">
        <f t="shared" si="16"/>
        <v/>
      </c>
      <c r="Q13" s="107" t="str">
        <f t="shared" si="17"/>
        <v/>
      </c>
      <c r="R13" s="107" t="str">
        <f t="shared" si="18"/>
        <v/>
      </c>
      <c r="S13" s="107" t="str">
        <f t="shared" si="19"/>
        <v/>
      </c>
      <c r="V13" s="107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</row>
    <row r="14" spans="1:43" ht="11.25" customHeight="1" x14ac:dyDescent="0.15">
      <c r="A14" s="106">
        <v>8</v>
      </c>
      <c r="B14" s="208">
        <f t="shared" si="20"/>
        <v>43504</v>
      </c>
      <c r="C14" s="107" t="str">
        <f t="shared" si="3"/>
        <v/>
      </c>
      <c r="D14" s="107" t="str">
        <f t="shared" si="4"/>
        <v/>
      </c>
      <c r="E14" s="107" t="str">
        <f t="shared" si="5"/>
        <v/>
      </c>
      <c r="F14" s="107" t="str">
        <f t="shared" si="6"/>
        <v/>
      </c>
      <c r="G14" s="125" t="str">
        <f t="shared" si="7"/>
        <v/>
      </c>
      <c r="H14" s="125" t="str">
        <f t="shared" si="8"/>
        <v/>
      </c>
      <c r="I14" s="125" t="str">
        <f t="shared" si="9"/>
        <v/>
      </c>
      <c r="J14" s="125" t="str">
        <f t="shared" si="10"/>
        <v/>
      </c>
      <c r="K14" s="205" t="str">
        <f t="shared" si="11"/>
        <v/>
      </c>
      <c r="L14" s="205" t="str">
        <f t="shared" si="12"/>
        <v/>
      </c>
      <c r="M14" s="125" t="str">
        <f t="shared" si="13"/>
        <v/>
      </c>
      <c r="N14" s="125" t="str">
        <f t="shared" si="14"/>
        <v/>
      </c>
      <c r="O14" s="125" t="str">
        <f t="shared" si="15"/>
        <v/>
      </c>
      <c r="P14" s="125" t="str">
        <f t="shared" si="16"/>
        <v/>
      </c>
      <c r="Q14" s="107" t="str">
        <f t="shared" si="17"/>
        <v/>
      </c>
      <c r="R14" s="107" t="str">
        <f t="shared" si="18"/>
        <v/>
      </c>
      <c r="S14" s="107" t="str">
        <f t="shared" si="19"/>
        <v/>
      </c>
      <c r="V14" s="107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</row>
    <row r="15" spans="1:43" ht="11.25" customHeight="1" x14ac:dyDescent="0.15">
      <c r="A15" s="106">
        <v>9</v>
      </c>
      <c r="B15" s="208">
        <f t="shared" si="20"/>
        <v>43505</v>
      </c>
      <c r="C15" s="107" t="str">
        <f t="shared" si="3"/>
        <v/>
      </c>
      <c r="D15" s="107" t="str">
        <f t="shared" si="4"/>
        <v/>
      </c>
      <c r="E15" s="107" t="str">
        <f t="shared" si="5"/>
        <v/>
      </c>
      <c r="F15" s="107" t="str">
        <f t="shared" si="6"/>
        <v/>
      </c>
      <c r="G15" s="125" t="str">
        <f t="shared" si="7"/>
        <v/>
      </c>
      <c r="H15" s="125" t="str">
        <f t="shared" si="8"/>
        <v/>
      </c>
      <c r="I15" s="125" t="str">
        <f t="shared" si="9"/>
        <v/>
      </c>
      <c r="J15" s="125" t="str">
        <f t="shared" si="10"/>
        <v/>
      </c>
      <c r="K15" s="205" t="str">
        <f t="shared" si="11"/>
        <v/>
      </c>
      <c r="L15" s="205" t="str">
        <f t="shared" si="12"/>
        <v/>
      </c>
      <c r="M15" s="125" t="str">
        <f t="shared" si="13"/>
        <v/>
      </c>
      <c r="N15" s="125" t="str">
        <f t="shared" si="14"/>
        <v/>
      </c>
      <c r="O15" s="125" t="str">
        <f t="shared" si="15"/>
        <v/>
      </c>
      <c r="P15" s="125" t="str">
        <f t="shared" si="16"/>
        <v/>
      </c>
      <c r="Q15" s="107" t="str">
        <f t="shared" si="17"/>
        <v/>
      </c>
      <c r="R15" s="107" t="str">
        <f t="shared" si="18"/>
        <v/>
      </c>
      <c r="S15" s="107" t="str">
        <f t="shared" si="19"/>
        <v/>
      </c>
      <c r="V15" s="107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</row>
    <row r="16" spans="1:43" ht="11.25" customHeight="1" x14ac:dyDescent="0.15">
      <c r="A16" s="106">
        <v>10</v>
      </c>
      <c r="B16" s="208">
        <f t="shared" si="20"/>
        <v>43506</v>
      </c>
      <c r="C16" s="107" t="str">
        <f t="shared" si="3"/>
        <v/>
      </c>
      <c r="D16" s="107" t="str">
        <f t="shared" si="4"/>
        <v/>
      </c>
      <c r="E16" s="107" t="str">
        <f t="shared" si="5"/>
        <v/>
      </c>
      <c r="F16" s="107" t="str">
        <f t="shared" si="6"/>
        <v/>
      </c>
      <c r="G16" s="125" t="str">
        <f t="shared" si="7"/>
        <v/>
      </c>
      <c r="H16" s="125" t="str">
        <f t="shared" si="8"/>
        <v/>
      </c>
      <c r="I16" s="125" t="str">
        <f t="shared" si="9"/>
        <v/>
      </c>
      <c r="J16" s="125" t="str">
        <f t="shared" si="10"/>
        <v/>
      </c>
      <c r="K16" s="205" t="str">
        <f t="shared" si="11"/>
        <v/>
      </c>
      <c r="L16" s="205" t="str">
        <f t="shared" si="12"/>
        <v/>
      </c>
      <c r="M16" s="125" t="str">
        <f t="shared" si="13"/>
        <v/>
      </c>
      <c r="N16" s="125" t="str">
        <f t="shared" si="14"/>
        <v/>
      </c>
      <c r="O16" s="125" t="str">
        <f t="shared" si="15"/>
        <v/>
      </c>
      <c r="P16" s="125" t="str">
        <f t="shared" si="16"/>
        <v/>
      </c>
      <c r="Q16" s="107" t="str">
        <f t="shared" si="17"/>
        <v/>
      </c>
      <c r="R16" s="107" t="str">
        <f t="shared" si="18"/>
        <v/>
      </c>
      <c r="S16" s="107" t="str">
        <f t="shared" si="19"/>
        <v/>
      </c>
      <c r="V16" s="107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</row>
    <row r="17" spans="1:38" ht="11.25" customHeight="1" x14ac:dyDescent="0.15">
      <c r="A17" s="106">
        <v>11</v>
      </c>
      <c r="B17" s="208">
        <f t="shared" si="20"/>
        <v>43507</v>
      </c>
      <c r="C17" s="107" t="str">
        <f t="shared" si="3"/>
        <v/>
      </c>
      <c r="D17" s="107" t="str">
        <f t="shared" si="4"/>
        <v/>
      </c>
      <c r="E17" s="107" t="str">
        <f t="shared" si="5"/>
        <v/>
      </c>
      <c r="F17" s="107" t="str">
        <f t="shared" si="6"/>
        <v/>
      </c>
      <c r="G17" s="125" t="str">
        <f t="shared" si="7"/>
        <v/>
      </c>
      <c r="H17" s="125" t="str">
        <f t="shared" si="8"/>
        <v/>
      </c>
      <c r="I17" s="125" t="str">
        <f t="shared" si="9"/>
        <v/>
      </c>
      <c r="J17" s="125" t="str">
        <f t="shared" si="10"/>
        <v/>
      </c>
      <c r="K17" s="205" t="str">
        <f t="shared" si="11"/>
        <v/>
      </c>
      <c r="L17" s="205" t="str">
        <f t="shared" si="12"/>
        <v/>
      </c>
      <c r="M17" s="125" t="str">
        <f t="shared" si="13"/>
        <v/>
      </c>
      <c r="N17" s="125" t="str">
        <f t="shared" si="14"/>
        <v/>
      </c>
      <c r="O17" s="125" t="str">
        <f t="shared" si="15"/>
        <v/>
      </c>
      <c r="P17" s="125" t="str">
        <f t="shared" si="16"/>
        <v/>
      </c>
      <c r="Q17" s="107" t="str">
        <f t="shared" si="17"/>
        <v/>
      </c>
      <c r="R17" s="107" t="str">
        <f t="shared" si="18"/>
        <v/>
      </c>
      <c r="S17" s="107" t="str">
        <f t="shared" si="19"/>
        <v/>
      </c>
      <c r="V17" s="107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</row>
    <row r="18" spans="1:38" ht="11.25" customHeight="1" x14ac:dyDescent="0.15">
      <c r="A18" s="106">
        <v>12</v>
      </c>
      <c r="B18" s="208">
        <f t="shared" si="20"/>
        <v>43508</v>
      </c>
      <c r="C18" s="107" t="str">
        <f t="shared" si="3"/>
        <v/>
      </c>
      <c r="D18" s="107" t="str">
        <f t="shared" si="4"/>
        <v/>
      </c>
      <c r="E18" s="107" t="str">
        <f t="shared" si="5"/>
        <v/>
      </c>
      <c r="F18" s="107" t="str">
        <f t="shared" si="6"/>
        <v/>
      </c>
      <c r="G18" s="125" t="str">
        <f t="shared" si="7"/>
        <v/>
      </c>
      <c r="H18" s="125" t="str">
        <f t="shared" si="8"/>
        <v/>
      </c>
      <c r="I18" s="125" t="str">
        <f t="shared" si="9"/>
        <v/>
      </c>
      <c r="J18" s="125" t="str">
        <f t="shared" si="10"/>
        <v/>
      </c>
      <c r="K18" s="205" t="str">
        <f t="shared" si="11"/>
        <v/>
      </c>
      <c r="L18" s="205" t="str">
        <f t="shared" si="12"/>
        <v/>
      </c>
      <c r="M18" s="125" t="str">
        <f t="shared" si="13"/>
        <v/>
      </c>
      <c r="N18" s="125" t="str">
        <f t="shared" si="14"/>
        <v/>
      </c>
      <c r="O18" s="125" t="str">
        <f t="shared" si="15"/>
        <v/>
      </c>
      <c r="P18" s="125" t="str">
        <f t="shared" si="16"/>
        <v/>
      </c>
      <c r="Q18" s="107" t="str">
        <f t="shared" si="17"/>
        <v/>
      </c>
      <c r="R18" s="107" t="str">
        <f t="shared" si="18"/>
        <v/>
      </c>
      <c r="S18" s="107" t="str">
        <f t="shared" si="19"/>
        <v/>
      </c>
      <c r="V18" s="107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</row>
    <row r="19" spans="1:38" ht="11.25" customHeight="1" x14ac:dyDescent="0.15">
      <c r="A19" s="106">
        <v>13</v>
      </c>
      <c r="B19" s="208">
        <f t="shared" si="20"/>
        <v>43509</v>
      </c>
      <c r="C19" s="107" t="str">
        <f t="shared" si="3"/>
        <v/>
      </c>
      <c r="D19" s="107" t="str">
        <f t="shared" si="4"/>
        <v/>
      </c>
      <c r="E19" s="107" t="str">
        <f t="shared" si="5"/>
        <v/>
      </c>
      <c r="F19" s="107" t="str">
        <f t="shared" si="6"/>
        <v/>
      </c>
      <c r="G19" s="125" t="str">
        <f t="shared" si="7"/>
        <v/>
      </c>
      <c r="H19" s="125" t="str">
        <f t="shared" si="8"/>
        <v/>
      </c>
      <c r="I19" s="125" t="str">
        <f t="shared" si="9"/>
        <v/>
      </c>
      <c r="J19" s="125" t="str">
        <f t="shared" si="10"/>
        <v/>
      </c>
      <c r="K19" s="205" t="str">
        <f t="shared" si="11"/>
        <v/>
      </c>
      <c r="L19" s="205" t="str">
        <f t="shared" si="12"/>
        <v/>
      </c>
      <c r="M19" s="125" t="str">
        <f t="shared" si="13"/>
        <v/>
      </c>
      <c r="N19" s="125" t="str">
        <f t="shared" si="14"/>
        <v/>
      </c>
      <c r="O19" s="125" t="str">
        <f t="shared" si="15"/>
        <v/>
      </c>
      <c r="P19" s="125" t="str">
        <f t="shared" si="16"/>
        <v/>
      </c>
      <c r="Q19" s="107" t="str">
        <f t="shared" si="17"/>
        <v/>
      </c>
      <c r="R19" s="107" t="str">
        <f t="shared" si="18"/>
        <v/>
      </c>
      <c r="S19" s="107" t="str">
        <f t="shared" si="19"/>
        <v/>
      </c>
      <c r="V19" s="107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</row>
    <row r="20" spans="1:38" ht="11.25" customHeight="1" x14ac:dyDescent="0.15">
      <c r="A20" s="106">
        <v>14</v>
      </c>
      <c r="B20" s="208">
        <f t="shared" si="20"/>
        <v>43510</v>
      </c>
      <c r="C20" s="107" t="str">
        <f t="shared" si="3"/>
        <v/>
      </c>
      <c r="D20" s="107" t="str">
        <f t="shared" si="4"/>
        <v/>
      </c>
      <c r="E20" s="107" t="str">
        <f t="shared" si="5"/>
        <v/>
      </c>
      <c r="F20" s="107" t="str">
        <f t="shared" si="6"/>
        <v/>
      </c>
      <c r="G20" s="125" t="str">
        <f t="shared" si="7"/>
        <v/>
      </c>
      <c r="H20" s="125" t="str">
        <f t="shared" si="8"/>
        <v/>
      </c>
      <c r="I20" s="125" t="str">
        <f t="shared" si="9"/>
        <v/>
      </c>
      <c r="J20" s="125" t="str">
        <f t="shared" si="10"/>
        <v/>
      </c>
      <c r="K20" s="205" t="str">
        <f t="shared" si="11"/>
        <v/>
      </c>
      <c r="L20" s="205" t="str">
        <f t="shared" si="12"/>
        <v/>
      </c>
      <c r="M20" s="125" t="str">
        <f t="shared" si="13"/>
        <v/>
      </c>
      <c r="N20" s="125" t="str">
        <f t="shared" si="14"/>
        <v/>
      </c>
      <c r="O20" s="125" t="str">
        <f t="shared" si="15"/>
        <v/>
      </c>
      <c r="P20" s="125" t="str">
        <f t="shared" si="16"/>
        <v/>
      </c>
      <c r="Q20" s="107" t="str">
        <f t="shared" si="17"/>
        <v/>
      </c>
      <c r="R20" s="107" t="str">
        <f t="shared" si="18"/>
        <v/>
      </c>
      <c r="S20" s="107" t="str">
        <f t="shared" si="19"/>
        <v/>
      </c>
      <c r="V20" s="107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</row>
    <row r="21" spans="1:38" ht="11.25" customHeight="1" x14ac:dyDescent="0.15">
      <c r="A21" s="106">
        <v>15</v>
      </c>
      <c r="B21" s="208">
        <f t="shared" si="20"/>
        <v>43511</v>
      </c>
      <c r="C21" s="107" t="str">
        <f t="shared" si="3"/>
        <v/>
      </c>
      <c r="D21" s="107" t="str">
        <f t="shared" si="4"/>
        <v/>
      </c>
      <c r="E21" s="107" t="str">
        <f t="shared" si="5"/>
        <v/>
      </c>
      <c r="F21" s="107" t="str">
        <f t="shared" si="6"/>
        <v/>
      </c>
      <c r="G21" s="125" t="str">
        <f t="shared" si="7"/>
        <v/>
      </c>
      <c r="H21" s="125" t="str">
        <f t="shared" si="8"/>
        <v/>
      </c>
      <c r="I21" s="125" t="str">
        <f t="shared" si="9"/>
        <v/>
      </c>
      <c r="J21" s="125" t="str">
        <f t="shared" si="10"/>
        <v/>
      </c>
      <c r="K21" s="205" t="str">
        <f t="shared" si="11"/>
        <v/>
      </c>
      <c r="L21" s="205" t="str">
        <f t="shared" si="12"/>
        <v/>
      </c>
      <c r="M21" s="125" t="str">
        <f t="shared" si="13"/>
        <v/>
      </c>
      <c r="N21" s="125" t="str">
        <f t="shared" si="14"/>
        <v/>
      </c>
      <c r="O21" s="125" t="str">
        <f t="shared" si="15"/>
        <v/>
      </c>
      <c r="P21" s="125" t="str">
        <f t="shared" si="16"/>
        <v/>
      </c>
      <c r="Q21" s="107" t="str">
        <f t="shared" si="17"/>
        <v/>
      </c>
      <c r="R21" s="107" t="str">
        <f t="shared" si="18"/>
        <v/>
      </c>
      <c r="S21" s="107" t="str">
        <f t="shared" si="19"/>
        <v/>
      </c>
      <c r="V21" s="107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</row>
    <row r="22" spans="1:38" ht="11.25" customHeight="1" x14ac:dyDescent="0.15">
      <c r="A22" s="106">
        <v>16</v>
      </c>
      <c r="B22" s="208">
        <f t="shared" si="20"/>
        <v>43512</v>
      </c>
      <c r="C22" s="107" t="str">
        <f t="shared" si="3"/>
        <v/>
      </c>
      <c r="D22" s="107" t="str">
        <f t="shared" si="4"/>
        <v/>
      </c>
      <c r="E22" s="107" t="str">
        <f t="shared" si="5"/>
        <v/>
      </c>
      <c r="F22" s="107" t="str">
        <f t="shared" si="6"/>
        <v/>
      </c>
      <c r="G22" s="125" t="str">
        <f t="shared" si="7"/>
        <v/>
      </c>
      <c r="H22" s="125" t="str">
        <f t="shared" si="8"/>
        <v/>
      </c>
      <c r="I22" s="125" t="str">
        <f t="shared" si="9"/>
        <v/>
      </c>
      <c r="J22" s="125" t="str">
        <f t="shared" si="10"/>
        <v/>
      </c>
      <c r="K22" s="205" t="str">
        <f t="shared" si="11"/>
        <v/>
      </c>
      <c r="L22" s="205" t="str">
        <f t="shared" si="12"/>
        <v/>
      </c>
      <c r="M22" s="125" t="str">
        <f t="shared" si="13"/>
        <v/>
      </c>
      <c r="N22" s="125" t="str">
        <f t="shared" si="14"/>
        <v/>
      </c>
      <c r="O22" s="125" t="str">
        <f t="shared" si="15"/>
        <v/>
      </c>
      <c r="P22" s="125" t="str">
        <f t="shared" si="16"/>
        <v/>
      </c>
      <c r="Q22" s="107" t="str">
        <f t="shared" si="17"/>
        <v/>
      </c>
      <c r="R22" s="107" t="str">
        <f t="shared" si="18"/>
        <v/>
      </c>
      <c r="S22" s="107" t="str">
        <f t="shared" si="19"/>
        <v/>
      </c>
      <c r="V22" s="107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</row>
    <row r="23" spans="1:38" ht="11.25" customHeight="1" x14ac:dyDescent="0.15">
      <c r="A23" s="106">
        <v>17</v>
      </c>
      <c r="B23" s="208">
        <f t="shared" si="20"/>
        <v>43513</v>
      </c>
      <c r="C23" s="107" t="str">
        <f t="shared" si="3"/>
        <v/>
      </c>
      <c r="D23" s="107" t="str">
        <f t="shared" si="4"/>
        <v/>
      </c>
      <c r="E23" s="107" t="str">
        <f t="shared" si="5"/>
        <v/>
      </c>
      <c r="F23" s="107" t="str">
        <f t="shared" si="6"/>
        <v/>
      </c>
      <c r="G23" s="125" t="str">
        <f t="shared" si="7"/>
        <v/>
      </c>
      <c r="H23" s="125" t="str">
        <f t="shared" si="8"/>
        <v/>
      </c>
      <c r="I23" s="125" t="str">
        <f t="shared" si="9"/>
        <v/>
      </c>
      <c r="J23" s="125" t="str">
        <f t="shared" si="10"/>
        <v/>
      </c>
      <c r="K23" s="205" t="str">
        <f t="shared" si="11"/>
        <v/>
      </c>
      <c r="L23" s="205" t="str">
        <f t="shared" si="12"/>
        <v/>
      </c>
      <c r="M23" s="125" t="str">
        <f t="shared" si="13"/>
        <v/>
      </c>
      <c r="N23" s="125" t="str">
        <f t="shared" si="14"/>
        <v/>
      </c>
      <c r="O23" s="125" t="str">
        <f t="shared" si="15"/>
        <v/>
      </c>
      <c r="P23" s="125" t="str">
        <f t="shared" si="16"/>
        <v/>
      </c>
      <c r="Q23" s="107" t="str">
        <f t="shared" si="17"/>
        <v/>
      </c>
      <c r="R23" s="107" t="str">
        <f t="shared" si="18"/>
        <v/>
      </c>
      <c r="S23" s="107" t="str">
        <f t="shared" si="19"/>
        <v/>
      </c>
      <c r="V23" s="107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</row>
    <row r="24" spans="1:38" ht="11.25" customHeight="1" x14ac:dyDescent="0.15">
      <c r="A24" s="106">
        <v>18</v>
      </c>
      <c r="B24" s="208">
        <f t="shared" si="20"/>
        <v>43514</v>
      </c>
      <c r="C24" s="107" t="str">
        <f t="shared" si="3"/>
        <v/>
      </c>
      <c r="D24" s="107" t="str">
        <f t="shared" si="4"/>
        <v/>
      </c>
      <c r="E24" s="107" t="str">
        <f t="shared" si="5"/>
        <v/>
      </c>
      <c r="F24" s="107" t="str">
        <f t="shared" si="6"/>
        <v/>
      </c>
      <c r="G24" s="125" t="str">
        <f t="shared" si="7"/>
        <v/>
      </c>
      <c r="H24" s="125" t="str">
        <f t="shared" si="8"/>
        <v/>
      </c>
      <c r="I24" s="125" t="str">
        <f t="shared" si="9"/>
        <v/>
      </c>
      <c r="J24" s="125" t="str">
        <f t="shared" si="10"/>
        <v/>
      </c>
      <c r="K24" s="205" t="str">
        <f t="shared" si="11"/>
        <v/>
      </c>
      <c r="L24" s="205" t="str">
        <f t="shared" si="12"/>
        <v/>
      </c>
      <c r="M24" s="125" t="str">
        <f t="shared" si="13"/>
        <v/>
      </c>
      <c r="N24" s="125" t="str">
        <f t="shared" si="14"/>
        <v/>
      </c>
      <c r="O24" s="125" t="str">
        <f t="shared" si="15"/>
        <v/>
      </c>
      <c r="P24" s="125" t="str">
        <f t="shared" si="16"/>
        <v/>
      </c>
      <c r="Q24" s="107" t="str">
        <f t="shared" si="17"/>
        <v/>
      </c>
      <c r="R24" s="107" t="str">
        <f t="shared" si="18"/>
        <v/>
      </c>
      <c r="S24" s="107" t="str">
        <f t="shared" si="19"/>
        <v/>
      </c>
      <c r="V24" s="107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</row>
    <row r="25" spans="1:38" ht="11.25" customHeight="1" x14ac:dyDescent="0.15">
      <c r="A25" s="106">
        <v>19</v>
      </c>
      <c r="B25" s="208">
        <f t="shared" si="20"/>
        <v>43515</v>
      </c>
      <c r="C25" s="107" t="str">
        <f t="shared" si="3"/>
        <v/>
      </c>
      <c r="D25" s="107" t="str">
        <f t="shared" si="4"/>
        <v/>
      </c>
      <c r="E25" s="107" t="str">
        <f t="shared" si="5"/>
        <v/>
      </c>
      <c r="F25" s="107" t="str">
        <f t="shared" si="6"/>
        <v/>
      </c>
      <c r="G25" s="125" t="str">
        <f t="shared" si="7"/>
        <v/>
      </c>
      <c r="H25" s="125" t="str">
        <f t="shared" si="8"/>
        <v/>
      </c>
      <c r="I25" s="125" t="str">
        <f t="shared" si="9"/>
        <v/>
      </c>
      <c r="J25" s="125" t="str">
        <f t="shared" si="10"/>
        <v/>
      </c>
      <c r="K25" s="205" t="str">
        <f t="shared" si="11"/>
        <v/>
      </c>
      <c r="L25" s="205" t="str">
        <f t="shared" si="12"/>
        <v/>
      </c>
      <c r="M25" s="125" t="str">
        <f t="shared" si="13"/>
        <v/>
      </c>
      <c r="N25" s="125" t="str">
        <f t="shared" si="14"/>
        <v/>
      </c>
      <c r="O25" s="125" t="str">
        <f t="shared" si="15"/>
        <v/>
      </c>
      <c r="P25" s="125" t="str">
        <f t="shared" si="16"/>
        <v/>
      </c>
      <c r="Q25" s="107" t="str">
        <f t="shared" si="17"/>
        <v/>
      </c>
      <c r="R25" s="107" t="str">
        <f t="shared" si="18"/>
        <v/>
      </c>
      <c r="S25" s="107" t="str">
        <f t="shared" si="19"/>
        <v/>
      </c>
      <c r="V25" s="107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</row>
    <row r="26" spans="1:38" ht="11.25" customHeight="1" x14ac:dyDescent="0.15">
      <c r="A26" s="106">
        <v>20</v>
      </c>
      <c r="B26" s="208">
        <f t="shared" si="20"/>
        <v>43516</v>
      </c>
      <c r="C26" s="107" t="str">
        <f t="shared" si="3"/>
        <v/>
      </c>
      <c r="D26" s="107" t="str">
        <f t="shared" si="4"/>
        <v/>
      </c>
      <c r="E26" s="107" t="str">
        <f t="shared" si="5"/>
        <v/>
      </c>
      <c r="F26" s="107" t="str">
        <f t="shared" si="6"/>
        <v/>
      </c>
      <c r="G26" s="125" t="str">
        <f t="shared" si="7"/>
        <v/>
      </c>
      <c r="H26" s="125" t="str">
        <f t="shared" si="8"/>
        <v/>
      </c>
      <c r="I26" s="125" t="str">
        <f t="shared" si="9"/>
        <v/>
      </c>
      <c r="J26" s="125" t="str">
        <f t="shared" si="10"/>
        <v/>
      </c>
      <c r="K26" s="205" t="str">
        <f t="shared" si="11"/>
        <v/>
      </c>
      <c r="L26" s="205" t="str">
        <f t="shared" si="12"/>
        <v/>
      </c>
      <c r="M26" s="125" t="str">
        <f t="shared" si="13"/>
        <v/>
      </c>
      <c r="N26" s="125" t="str">
        <f t="shared" si="14"/>
        <v/>
      </c>
      <c r="O26" s="125" t="str">
        <f t="shared" si="15"/>
        <v/>
      </c>
      <c r="P26" s="125" t="str">
        <f t="shared" si="16"/>
        <v/>
      </c>
      <c r="Q26" s="107" t="str">
        <f t="shared" si="17"/>
        <v/>
      </c>
      <c r="R26" s="107" t="str">
        <f t="shared" si="18"/>
        <v/>
      </c>
      <c r="S26" s="107" t="str">
        <f t="shared" si="19"/>
        <v/>
      </c>
      <c r="V26" s="107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</row>
    <row r="27" spans="1:38" ht="11.25" customHeight="1" x14ac:dyDescent="0.15">
      <c r="A27" s="106">
        <v>21</v>
      </c>
      <c r="B27" s="208">
        <f t="shared" si="20"/>
        <v>43517</v>
      </c>
      <c r="C27" s="107" t="str">
        <f t="shared" si="3"/>
        <v/>
      </c>
      <c r="D27" s="107" t="str">
        <f t="shared" si="4"/>
        <v/>
      </c>
      <c r="E27" s="107" t="str">
        <f t="shared" si="5"/>
        <v/>
      </c>
      <c r="F27" s="107" t="str">
        <f t="shared" si="6"/>
        <v/>
      </c>
      <c r="G27" s="125" t="str">
        <f t="shared" si="7"/>
        <v/>
      </c>
      <c r="H27" s="125" t="str">
        <f t="shared" si="8"/>
        <v/>
      </c>
      <c r="I27" s="125" t="str">
        <f t="shared" si="9"/>
        <v/>
      </c>
      <c r="J27" s="125" t="str">
        <f t="shared" si="10"/>
        <v/>
      </c>
      <c r="K27" s="205" t="str">
        <f t="shared" si="11"/>
        <v/>
      </c>
      <c r="L27" s="205" t="str">
        <f t="shared" si="12"/>
        <v/>
      </c>
      <c r="M27" s="125" t="str">
        <f t="shared" si="13"/>
        <v/>
      </c>
      <c r="N27" s="125" t="str">
        <f t="shared" si="14"/>
        <v/>
      </c>
      <c r="O27" s="125" t="str">
        <f t="shared" si="15"/>
        <v/>
      </c>
      <c r="P27" s="125" t="str">
        <f t="shared" si="16"/>
        <v/>
      </c>
      <c r="Q27" s="107" t="str">
        <f t="shared" si="17"/>
        <v/>
      </c>
      <c r="R27" s="107" t="str">
        <f t="shared" si="18"/>
        <v/>
      </c>
      <c r="S27" s="107" t="str">
        <f t="shared" si="19"/>
        <v/>
      </c>
      <c r="V27" s="107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</row>
    <row r="28" spans="1:38" ht="11.25" customHeight="1" x14ac:dyDescent="0.15">
      <c r="A28" s="106">
        <v>22</v>
      </c>
      <c r="B28" s="208">
        <f t="shared" si="20"/>
        <v>43518</v>
      </c>
      <c r="C28" s="107" t="str">
        <f t="shared" si="3"/>
        <v/>
      </c>
      <c r="D28" s="107" t="str">
        <f t="shared" si="4"/>
        <v/>
      </c>
      <c r="E28" s="107" t="str">
        <f t="shared" si="5"/>
        <v/>
      </c>
      <c r="F28" s="107" t="str">
        <f t="shared" si="6"/>
        <v/>
      </c>
      <c r="G28" s="125" t="str">
        <f t="shared" si="7"/>
        <v/>
      </c>
      <c r="H28" s="125" t="str">
        <f t="shared" si="8"/>
        <v/>
      </c>
      <c r="I28" s="125" t="str">
        <f t="shared" si="9"/>
        <v/>
      </c>
      <c r="J28" s="125" t="str">
        <f t="shared" si="10"/>
        <v/>
      </c>
      <c r="K28" s="205" t="str">
        <f t="shared" si="11"/>
        <v/>
      </c>
      <c r="L28" s="205" t="str">
        <f t="shared" si="12"/>
        <v/>
      </c>
      <c r="M28" s="125" t="str">
        <f t="shared" si="13"/>
        <v/>
      </c>
      <c r="N28" s="125" t="str">
        <f t="shared" si="14"/>
        <v/>
      </c>
      <c r="O28" s="125" t="str">
        <f t="shared" si="15"/>
        <v/>
      </c>
      <c r="P28" s="125" t="str">
        <f t="shared" si="16"/>
        <v/>
      </c>
      <c r="Q28" s="107" t="str">
        <f t="shared" si="17"/>
        <v/>
      </c>
      <c r="R28" s="107" t="str">
        <f t="shared" si="18"/>
        <v/>
      </c>
      <c r="S28" s="107" t="str">
        <f t="shared" si="19"/>
        <v/>
      </c>
      <c r="V28" s="107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</row>
    <row r="29" spans="1:38" ht="11.25" customHeight="1" x14ac:dyDescent="0.15">
      <c r="A29" s="106">
        <v>23</v>
      </c>
      <c r="B29" s="208">
        <f t="shared" si="20"/>
        <v>43519</v>
      </c>
      <c r="C29" s="107" t="str">
        <f t="shared" si="3"/>
        <v/>
      </c>
      <c r="D29" s="107" t="str">
        <f t="shared" si="4"/>
        <v/>
      </c>
      <c r="E29" s="107" t="str">
        <f t="shared" si="5"/>
        <v/>
      </c>
      <c r="F29" s="107" t="str">
        <f t="shared" si="6"/>
        <v/>
      </c>
      <c r="G29" s="125" t="str">
        <f t="shared" si="7"/>
        <v/>
      </c>
      <c r="H29" s="125" t="str">
        <f t="shared" si="8"/>
        <v/>
      </c>
      <c r="I29" s="125" t="str">
        <f t="shared" si="9"/>
        <v/>
      </c>
      <c r="J29" s="125" t="str">
        <f t="shared" si="10"/>
        <v/>
      </c>
      <c r="K29" s="205" t="str">
        <f t="shared" si="11"/>
        <v/>
      </c>
      <c r="L29" s="205" t="str">
        <f t="shared" si="12"/>
        <v/>
      </c>
      <c r="M29" s="125" t="str">
        <f t="shared" si="13"/>
        <v/>
      </c>
      <c r="N29" s="125" t="str">
        <f t="shared" si="14"/>
        <v/>
      </c>
      <c r="O29" s="125" t="str">
        <f t="shared" si="15"/>
        <v/>
      </c>
      <c r="P29" s="125" t="str">
        <f t="shared" si="16"/>
        <v/>
      </c>
      <c r="Q29" s="107" t="str">
        <f t="shared" si="17"/>
        <v/>
      </c>
      <c r="R29" s="107" t="str">
        <f t="shared" si="18"/>
        <v/>
      </c>
      <c r="S29" s="107" t="str">
        <f t="shared" si="19"/>
        <v/>
      </c>
      <c r="V29" s="107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</row>
    <row r="30" spans="1:38" ht="11.25" customHeight="1" x14ac:dyDescent="0.15">
      <c r="A30" s="106">
        <v>24</v>
      </c>
      <c r="B30" s="208">
        <f t="shared" si="20"/>
        <v>43520</v>
      </c>
      <c r="C30" s="107" t="str">
        <f t="shared" si="3"/>
        <v/>
      </c>
      <c r="D30" s="107" t="str">
        <f t="shared" si="4"/>
        <v/>
      </c>
      <c r="E30" s="107" t="str">
        <f t="shared" si="5"/>
        <v/>
      </c>
      <c r="F30" s="107" t="str">
        <f t="shared" si="6"/>
        <v/>
      </c>
      <c r="G30" s="125" t="str">
        <f t="shared" si="7"/>
        <v/>
      </c>
      <c r="H30" s="125" t="str">
        <f t="shared" si="8"/>
        <v/>
      </c>
      <c r="I30" s="125" t="str">
        <f t="shared" si="9"/>
        <v/>
      </c>
      <c r="J30" s="125" t="str">
        <f t="shared" si="10"/>
        <v/>
      </c>
      <c r="K30" s="205" t="str">
        <f t="shared" si="11"/>
        <v/>
      </c>
      <c r="L30" s="205" t="str">
        <f t="shared" si="12"/>
        <v/>
      </c>
      <c r="M30" s="125" t="str">
        <f t="shared" si="13"/>
        <v/>
      </c>
      <c r="N30" s="125" t="str">
        <f t="shared" si="14"/>
        <v/>
      </c>
      <c r="O30" s="125" t="str">
        <f t="shared" si="15"/>
        <v/>
      </c>
      <c r="P30" s="125" t="str">
        <f t="shared" si="16"/>
        <v/>
      </c>
      <c r="Q30" s="107" t="str">
        <f t="shared" si="17"/>
        <v/>
      </c>
      <c r="R30" s="107" t="str">
        <f t="shared" si="18"/>
        <v/>
      </c>
      <c r="S30" s="107" t="str">
        <f t="shared" si="19"/>
        <v/>
      </c>
      <c r="V30" s="107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</row>
    <row r="31" spans="1:38" ht="11.25" customHeight="1" x14ac:dyDescent="0.15">
      <c r="A31" s="106">
        <v>25</v>
      </c>
      <c r="B31" s="208">
        <f t="shared" si="20"/>
        <v>43521</v>
      </c>
      <c r="C31" s="107" t="str">
        <f t="shared" si="3"/>
        <v/>
      </c>
      <c r="D31" s="107" t="str">
        <f t="shared" si="4"/>
        <v/>
      </c>
      <c r="E31" s="107" t="str">
        <f t="shared" si="5"/>
        <v/>
      </c>
      <c r="F31" s="107" t="str">
        <f t="shared" si="6"/>
        <v/>
      </c>
      <c r="G31" s="125" t="str">
        <f t="shared" si="7"/>
        <v/>
      </c>
      <c r="H31" s="125" t="str">
        <f t="shared" si="8"/>
        <v/>
      </c>
      <c r="I31" s="125" t="str">
        <f t="shared" si="9"/>
        <v/>
      </c>
      <c r="J31" s="125" t="str">
        <f t="shared" si="10"/>
        <v/>
      </c>
      <c r="K31" s="205" t="str">
        <f t="shared" si="11"/>
        <v/>
      </c>
      <c r="L31" s="205" t="str">
        <f t="shared" si="12"/>
        <v/>
      </c>
      <c r="M31" s="125" t="str">
        <f t="shared" si="13"/>
        <v/>
      </c>
      <c r="N31" s="125" t="str">
        <f t="shared" si="14"/>
        <v/>
      </c>
      <c r="O31" s="125" t="str">
        <f t="shared" si="15"/>
        <v/>
      </c>
      <c r="P31" s="125" t="str">
        <f t="shared" si="16"/>
        <v/>
      </c>
      <c r="Q31" s="107" t="str">
        <f t="shared" si="17"/>
        <v/>
      </c>
      <c r="R31" s="107" t="str">
        <f t="shared" si="18"/>
        <v/>
      </c>
      <c r="S31" s="107" t="str">
        <f t="shared" si="19"/>
        <v/>
      </c>
      <c r="V31" s="107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</row>
    <row r="32" spans="1:38" ht="11.25" customHeight="1" x14ac:dyDescent="0.15">
      <c r="A32" s="106">
        <v>26</v>
      </c>
      <c r="B32" s="208">
        <f t="shared" si="20"/>
        <v>43522</v>
      </c>
      <c r="C32" s="107" t="str">
        <f t="shared" si="3"/>
        <v/>
      </c>
      <c r="D32" s="107" t="str">
        <f t="shared" si="4"/>
        <v/>
      </c>
      <c r="E32" s="107" t="str">
        <f t="shared" si="5"/>
        <v/>
      </c>
      <c r="F32" s="107" t="str">
        <f t="shared" si="6"/>
        <v/>
      </c>
      <c r="G32" s="125" t="str">
        <f t="shared" si="7"/>
        <v/>
      </c>
      <c r="H32" s="125" t="str">
        <f t="shared" si="8"/>
        <v/>
      </c>
      <c r="I32" s="125" t="str">
        <f t="shared" si="9"/>
        <v/>
      </c>
      <c r="J32" s="125" t="str">
        <f t="shared" si="10"/>
        <v/>
      </c>
      <c r="K32" s="205" t="str">
        <f t="shared" si="11"/>
        <v/>
      </c>
      <c r="L32" s="205" t="str">
        <f t="shared" si="12"/>
        <v/>
      </c>
      <c r="M32" s="125" t="str">
        <f t="shared" si="13"/>
        <v/>
      </c>
      <c r="N32" s="125" t="str">
        <f t="shared" si="14"/>
        <v/>
      </c>
      <c r="O32" s="125" t="str">
        <f t="shared" si="15"/>
        <v/>
      </c>
      <c r="P32" s="125" t="str">
        <f t="shared" si="16"/>
        <v/>
      </c>
      <c r="Q32" s="107" t="str">
        <f t="shared" si="17"/>
        <v/>
      </c>
      <c r="R32" s="107" t="str">
        <f t="shared" si="18"/>
        <v/>
      </c>
      <c r="S32" s="107" t="str">
        <f t="shared" si="19"/>
        <v/>
      </c>
      <c r="V32" s="107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</row>
    <row r="33" spans="1:38" ht="11.25" customHeight="1" x14ac:dyDescent="0.15">
      <c r="A33" s="106">
        <v>27</v>
      </c>
      <c r="B33" s="208">
        <f t="shared" si="20"/>
        <v>43523</v>
      </c>
      <c r="C33" s="107" t="str">
        <f t="shared" si="3"/>
        <v/>
      </c>
      <c r="D33" s="107" t="str">
        <f t="shared" si="4"/>
        <v/>
      </c>
      <c r="E33" s="107" t="str">
        <f t="shared" si="5"/>
        <v/>
      </c>
      <c r="F33" s="107" t="str">
        <f t="shared" si="6"/>
        <v/>
      </c>
      <c r="G33" s="125" t="str">
        <f t="shared" si="7"/>
        <v/>
      </c>
      <c r="H33" s="125" t="str">
        <f t="shared" si="8"/>
        <v/>
      </c>
      <c r="I33" s="125" t="str">
        <f t="shared" si="9"/>
        <v/>
      </c>
      <c r="J33" s="125" t="str">
        <f t="shared" si="10"/>
        <v/>
      </c>
      <c r="K33" s="205" t="str">
        <f t="shared" si="11"/>
        <v/>
      </c>
      <c r="L33" s="205" t="str">
        <f t="shared" si="12"/>
        <v/>
      </c>
      <c r="M33" s="125" t="str">
        <f t="shared" si="13"/>
        <v/>
      </c>
      <c r="N33" s="125" t="str">
        <f t="shared" si="14"/>
        <v/>
      </c>
      <c r="O33" s="125" t="str">
        <f t="shared" si="15"/>
        <v/>
      </c>
      <c r="P33" s="125" t="str">
        <f t="shared" si="16"/>
        <v/>
      </c>
      <c r="Q33" s="107" t="str">
        <f t="shared" si="17"/>
        <v/>
      </c>
      <c r="R33" s="107" t="str">
        <f t="shared" si="18"/>
        <v/>
      </c>
      <c r="S33" s="107" t="str">
        <f t="shared" si="19"/>
        <v/>
      </c>
      <c r="V33" s="107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</row>
    <row r="34" spans="1:38" ht="11.25" customHeight="1" x14ac:dyDescent="0.15">
      <c r="A34" s="106">
        <v>28</v>
      </c>
      <c r="B34" s="208">
        <f t="shared" si="20"/>
        <v>43524</v>
      </c>
      <c r="C34" s="107" t="str">
        <f t="shared" si="3"/>
        <v/>
      </c>
      <c r="D34" s="107" t="str">
        <f t="shared" si="4"/>
        <v/>
      </c>
      <c r="E34" s="107" t="str">
        <f t="shared" si="5"/>
        <v/>
      </c>
      <c r="F34" s="107" t="str">
        <f t="shared" si="6"/>
        <v/>
      </c>
      <c r="G34" s="125" t="str">
        <f t="shared" si="7"/>
        <v/>
      </c>
      <c r="H34" s="125" t="str">
        <f t="shared" si="8"/>
        <v/>
      </c>
      <c r="I34" s="125" t="str">
        <f t="shared" si="9"/>
        <v/>
      </c>
      <c r="J34" s="125" t="str">
        <f t="shared" si="10"/>
        <v/>
      </c>
      <c r="K34" s="205" t="str">
        <f t="shared" si="11"/>
        <v/>
      </c>
      <c r="L34" s="205" t="str">
        <f t="shared" si="12"/>
        <v/>
      </c>
      <c r="M34" s="125" t="str">
        <f t="shared" si="13"/>
        <v/>
      </c>
      <c r="N34" s="125" t="str">
        <f t="shared" si="14"/>
        <v/>
      </c>
      <c r="O34" s="125" t="str">
        <f t="shared" si="15"/>
        <v/>
      </c>
      <c r="P34" s="125" t="str">
        <f t="shared" si="16"/>
        <v/>
      </c>
      <c r="Q34" s="107" t="str">
        <f t="shared" si="17"/>
        <v/>
      </c>
      <c r="R34" s="107" t="str">
        <f t="shared" si="18"/>
        <v/>
      </c>
      <c r="S34" s="107" t="str">
        <f t="shared" si="19"/>
        <v/>
      </c>
      <c r="V34" s="107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</row>
    <row r="35" spans="1:38" ht="11.25" customHeight="1" x14ac:dyDescent="0.15">
      <c r="A35" s="106">
        <v>29</v>
      </c>
      <c r="B35" s="208">
        <f t="shared" si="20"/>
        <v>43525</v>
      </c>
      <c r="C35" s="107" t="str">
        <f t="shared" si="3"/>
        <v/>
      </c>
      <c r="D35" s="107" t="str">
        <f t="shared" si="4"/>
        <v/>
      </c>
      <c r="E35" s="107" t="str">
        <f t="shared" si="5"/>
        <v/>
      </c>
      <c r="F35" s="107" t="str">
        <f t="shared" si="6"/>
        <v/>
      </c>
      <c r="G35" s="125" t="str">
        <f t="shared" si="7"/>
        <v/>
      </c>
      <c r="H35" s="125" t="str">
        <f t="shared" si="8"/>
        <v/>
      </c>
      <c r="I35" s="125" t="str">
        <f t="shared" si="9"/>
        <v/>
      </c>
      <c r="J35" s="125" t="str">
        <f t="shared" si="10"/>
        <v/>
      </c>
      <c r="K35" s="205" t="str">
        <f t="shared" si="11"/>
        <v/>
      </c>
      <c r="L35" s="205" t="str">
        <f t="shared" si="12"/>
        <v/>
      </c>
      <c r="M35" s="125" t="str">
        <f t="shared" si="13"/>
        <v/>
      </c>
      <c r="N35" s="125" t="str">
        <f t="shared" si="14"/>
        <v/>
      </c>
      <c r="O35" s="125" t="str">
        <f t="shared" si="15"/>
        <v/>
      </c>
      <c r="P35" s="125" t="str">
        <f t="shared" si="16"/>
        <v/>
      </c>
      <c r="Q35" s="107" t="str">
        <f t="shared" si="17"/>
        <v/>
      </c>
      <c r="R35" s="107" t="str">
        <f t="shared" si="18"/>
        <v/>
      </c>
      <c r="S35" s="107" t="str">
        <f t="shared" si="19"/>
        <v/>
      </c>
      <c r="V35" s="107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</row>
    <row r="36" spans="1:38" ht="11.25" customHeight="1" x14ac:dyDescent="0.15">
      <c r="A36" s="106">
        <v>30</v>
      </c>
      <c r="B36" s="208">
        <f t="shared" si="20"/>
        <v>43526</v>
      </c>
      <c r="C36" s="107" t="str">
        <f t="shared" si="3"/>
        <v/>
      </c>
      <c r="D36" s="107" t="str">
        <f t="shared" si="4"/>
        <v/>
      </c>
      <c r="E36" s="107" t="str">
        <f t="shared" si="5"/>
        <v/>
      </c>
      <c r="F36" s="107" t="str">
        <f t="shared" si="6"/>
        <v/>
      </c>
      <c r="G36" s="125" t="str">
        <f t="shared" si="7"/>
        <v/>
      </c>
      <c r="H36" s="125" t="str">
        <f t="shared" si="8"/>
        <v/>
      </c>
      <c r="I36" s="125" t="str">
        <f t="shared" si="9"/>
        <v/>
      </c>
      <c r="J36" s="125" t="str">
        <f t="shared" si="10"/>
        <v/>
      </c>
      <c r="K36" s="205" t="str">
        <f t="shared" si="11"/>
        <v/>
      </c>
      <c r="L36" s="205" t="str">
        <f t="shared" si="12"/>
        <v/>
      </c>
      <c r="M36" s="125" t="str">
        <f t="shared" si="13"/>
        <v/>
      </c>
      <c r="N36" s="125" t="str">
        <f t="shared" si="14"/>
        <v/>
      </c>
      <c r="O36" s="125" t="str">
        <f t="shared" si="15"/>
        <v/>
      </c>
      <c r="P36" s="125" t="str">
        <f t="shared" si="16"/>
        <v/>
      </c>
      <c r="Q36" s="107" t="str">
        <f t="shared" si="17"/>
        <v/>
      </c>
      <c r="R36" s="107" t="str">
        <f t="shared" si="18"/>
        <v/>
      </c>
      <c r="S36" s="107" t="str">
        <f t="shared" si="19"/>
        <v/>
      </c>
      <c r="V36" s="107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</row>
    <row r="37" spans="1:38" ht="11.25" customHeight="1" thickBot="1" x14ac:dyDescent="0.2">
      <c r="A37" s="109">
        <v>31</v>
      </c>
      <c r="B37" s="208">
        <f t="shared" si="20"/>
        <v>43527</v>
      </c>
      <c r="C37" s="107" t="str">
        <f t="shared" si="3"/>
        <v/>
      </c>
      <c r="D37" s="107" t="str">
        <f t="shared" si="4"/>
        <v/>
      </c>
      <c r="E37" s="107" t="str">
        <f t="shared" si="5"/>
        <v/>
      </c>
      <c r="F37" s="107" t="str">
        <f t="shared" si="6"/>
        <v/>
      </c>
      <c r="G37" s="125" t="str">
        <f t="shared" si="7"/>
        <v/>
      </c>
      <c r="H37" s="125" t="str">
        <f t="shared" si="8"/>
        <v/>
      </c>
      <c r="I37" s="125" t="str">
        <f t="shared" si="9"/>
        <v/>
      </c>
      <c r="J37" s="125" t="str">
        <f t="shared" si="10"/>
        <v/>
      </c>
      <c r="K37" s="205" t="str">
        <f t="shared" si="11"/>
        <v/>
      </c>
      <c r="L37" s="205" t="str">
        <f t="shared" si="12"/>
        <v/>
      </c>
      <c r="M37" s="125" t="str">
        <f t="shared" si="13"/>
        <v/>
      </c>
      <c r="N37" s="125" t="str">
        <f t="shared" si="14"/>
        <v/>
      </c>
      <c r="O37" s="125" t="str">
        <f t="shared" si="15"/>
        <v/>
      </c>
      <c r="P37" s="125" t="str">
        <f t="shared" si="16"/>
        <v/>
      </c>
      <c r="Q37" s="107" t="str">
        <f t="shared" si="17"/>
        <v/>
      </c>
      <c r="R37" s="107" t="str">
        <f t="shared" si="18"/>
        <v/>
      </c>
      <c r="S37" s="107" t="str">
        <f t="shared" si="19"/>
        <v/>
      </c>
      <c r="V37" s="107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</row>
    <row r="38" spans="1:38" ht="11.25" customHeight="1" thickTop="1" x14ac:dyDescent="0.15">
      <c r="A38" s="249" t="s">
        <v>23</v>
      </c>
      <c r="B38" s="250"/>
      <c r="C38" s="108" t="str">
        <f t="shared" si="3"/>
        <v/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62" t="s">
        <v>99</v>
      </c>
      <c r="L38" s="162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V38" s="203" t="str">
        <f>IF(COUNT(V7:V37)=0,"",SUM(V7:V37))</f>
        <v/>
      </c>
      <c r="W38" s="200" t="s">
        <v>99</v>
      </c>
      <c r="X38" s="200" t="s">
        <v>99</v>
      </c>
      <c r="Y38" s="200" t="s">
        <v>99</v>
      </c>
      <c r="Z38" s="200" t="s">
        <v>99</v>
      </c>
      <c r="AA38" s="200" t="s">
        <v>99</v>
      </c>
      <c r="AB38" s="200" t="s">
        <v>99</v>
      </c>
      <c r="AC38" s="200" t="s">
        <v>99</v>
      </c>
      <c r="AD38" s="200" t="s">
        <v>99</v>
      </c>
      <c r="AE38" s="200" t="s">
        <v>99</v>
      </c>
      <c r="AF38" s="200" t="s">
        <v>99</v>
      </c>
      <c r="AG38" s="200" t="s">
        <v>99</v>
      </c>
      <c r="AH38" s="200" t="s">
        <v>99</v>
      </c>
      <c r="AI38" s="200" t="s">
        <v>99</v>
      </c>
      <c r="AJ38" s="200" t="s">
        <v>99</v>
      </c>
      <c r="AK38" s="200" t="s">
        <v>99</v>
      </c>
      <c r="AL38" s="200" t="s">
        <v>99</v>
      </c>
    </row>
    <row r="39" spans="1:38" ht="11.25" customHeight="1" x14ac:dyDescent="0.15">
      <c r="A39" s="253" t="s">
        <v>24</v>
      </c>
      <c r="B39" s="257"/>
      <c r="C39" s="107" t="str">
        <f t="shared" ref="C39:C41" si="21">IF(V39="","",TEXT(ROUND(V39,(IF(C$5="",100,C$5)-1)-INT(LOG(ABS(V39)+(V39=0)))),"#,##0"&amp;IF(INT(LOG(ABS(ROUND(V39,(IF(C$5="",100,C$5)-1)-INT(LOG(ABS(V39)+(V39=0)))))+(ROUND(V39,(IF(C$5="",100,C$5)-1)-INT(LOG(ABS(V39)+(V39=0))))=0)))+1&gt;=IF(C$5="",100,C$5),"",IF(C$6&gt;0,".","")&amp;REPT("0",IF(IF(C$5="",100,C$5)-INT(LOG(ABS(ROUND(V39,(IF(C$5="",100,C$5)-1)-INT(LOG(ABS(V39)+(V39=0)))))+(ROUND(V39,(IF(C$5="",100,C$5)-1)-INT(LOG(ABS(V39)+(V39=0))))=0)))-1&gt;C$6,C$6,IF(C$5="",100,C$5)-INT(LOG(ABS(ROUND(V39,(IF(C$5="",100,C$5)-1)-INT(LOG(ABS(V39)+(V39=0)))))+(ROUND(V39,(IF(C$5="",100,C$5)-1)-INT(LOG(ABS(V39)+(V39=0))))=0)))-1)))))</f>
        <v/>
      </c>
      <c r="D39" s="125" t="str">
        <f t="shared" ref="D39:D41" si="22">IF(W39="","",TEXT(ROUND(W39,(IF(D$5="",100,D$5)-1)-INT(LOG(ABS(W39)+(W39=0)))),"#,##0"&amp;IF(INT(LOG(ABS(ROUND(W39,(IF(D$5="",100,D$5)-1)-INT(LOG(ABS(W39)+(W39=0)))))+(ROUND(W39,(IF(D$5="",100,D$5)-1)-INT(LOG(ABS(W39)+(W39=0))))=0)))+1&gt;=IF(D$5="",100,D$5),"",IF(D$6&gt;0,".","")&amp;REPT("0",IF(IF(D$5="",100,D$5)-INT(LOG(ABS(ROUND(W39,(IF(D$5="",100,D$5)-1)-INT(LOG(ABS(W39)+(W39=0)))))+(ROUND(W39,(IF(D$5="",100,D$5)-1)-INT(LOG(ABS(W39)+(W39=0))))=0)))-1&gt;D$6,D$6,IF(D$5="",100,D$5)-INT(LOG(ABS(ROUND(W39,(IF(D$5="",100,D$5)-1)-INT(LOG(ABS(W39)+(W39=0)))))+(ROUND(W39,(IF(D$5="",100,D$5)-1)-INT(LOG(ABS(W39)+(W39=0))))=0)))-1)))))</f>
        <v/>
      </c>
      <c r="E39" s="125" t="str">
        <f t="shared" ref="E39:E41" si="23">IF(X39="","",TEXT(ROUND(X39,(IF(E$5="",100,E$5)-1)-INT(LOG(ABS(X39)+(X39=0)))),"#,##0"&amp;IF(INT(LOG(ABS(ROUND(X39,(IF(E$5="",100,E$5)-1)-INT(LOG(ABS(X39)+(X39=0)))))+(ROUND(X39,(IF(E$5="",100,E$5)-1)-INT(LOG(ABS(X39)+(X39=0))))=0)))+1&gt;=IF(E$5="",100,E$5),"",IF(E$6&gt;0,".","")&amp;REPT("0",IF(IF(E$5="",100,E$5)-INT(LOG(ABS(ROUND(X39,(IF(E$5="",100,E$5)-1)-INT(LOG(ABS(X39)+(X39=0)))))+(ROUND(X39,(IF(E$5="",100,E$5)-1)-INT(LOG(ABS(X39)+(X39=0))))=0)))-1&gt;E$6,E$6,IF(E$5="",100,E$5)-INT(LOG(ABS(ROUND(X39,(IF(E$5="",100,E$5)-1)-INT(LOG(ABS(X39)+(X39=0)))))+(ROUND(X39,(IF(E$5="",100,E$5)-1)-INT(LOG(ABS(X39)+(X39=0))))=0)))-1)))))</f>
        <v/>
      </c>
      <c r="F39" s="125" t="str">
        <f t="shared" ref="F39:F41" si="24">IF(Y39="","",TEXT(ROUND(Y39,(IF(F$5="",100,F$5)-1)-INT(LOG(ABS(Y39)+(Y39=0)))),"#,##0"&amp;IF(INT(LOG(ABS(ROUND(Y39,(IF(F$5="",100,F$5)-1)-INT(LOG(ABS(Y39)+(Y39=0)))))+(ROUND(Y39,(IF(F$5="",100,F$5)-1)-INT(LOG(ABS(Y39)+(Y39=0))))=0)))+1&gt;=IF(F$5="",100,F$5),"",IF(F$6&gt;0,".","")&amp;REPT("0",IF(IF(F$5="",100,F$5)-INT(LOG(ABS(ROUND(Y39,(IF(F$5="",100,F$5)-1)-INT(LOG(ABS(Y39)+(Y39=0)))))+(ROUND(Y39,(IF(F$5="",100,F$5)-1)-INT(LOG(ABS(Y39)+(Y39=0))))=0)))-1&gt;F$6,F$6,IF(F$5="",100,F$5)-INT(LOG(ABS(ROUND(Y39,(IF(F$5="",100,F$5)-1)-INT(LOG(ABS(Y39)+(Y39=0)))))+(ROUND(Y39,(IF(F$5="",100,F$5)-1)-INT(LOG(ABS(Y39)+(Y39=0))))=0)))-1)))))</f>
        <v/>
      </c>
      <c r="G39" s="125" t="str">
        <f t="shared" ref="G39:G41" si="25">IF(Z39="","",TEXT(ROUND(Z39,(IF(G$5="",100,G$5)-1)-INT(LOG(ABS(Z39)+(Z39=0)))),"#,##0"&amp;IF(INT(LOG(ABS(ROUND(Z39,(IF(G$5="",100,G$5)-1)-INT(LOG(ABS(Z39)+(Z39=0)))))+(ROUND(Z39,(IF(G$5="",100,G$5)-1)-INT(LOG(ABS(Z39)+(Z39=0))))=0)))+1&gt;=IF(G$5="",100,G$5),"",IF(G$6&gt;0,".","")&amp;REPT("0",IF(IF(G$5="",100,G$5)-INT(LOG(ABS(ROUND(Z39,(IF(G$5="",100,G$5)-1)-INT(LOG(ABS(Z39)+(Z39=0)))))+(ROUND(Z39,(IF(G$5="",100,G$5)-1)-INT(LOG(ABS(Z39)+(Z39=0))))=0)))-1&gt;G$6,G$6,IF(G$5="",100,G$5)-INT(LOG(ABS(ROUND(Z39,(IF(G$5="",100,G$5)-1)-INT(LOG(ABS(Z39)+(Z39=0)))))+(ROUND(Z39,(IF(G$5="",100,G$5)-1)-INT(LOG(ABS(Z39)+(Z39=0))))=0)))-1)))))</f>
        <v/>
      </c>
      <c r="H39" s="125" t="str">
        <f t="shared" ref="H39:H41" si="26">IF(AA39="","",TEXT(ROUND(AA39,(IF(H$5="",100,H$5)-1)-INT(LOG(ABS(AA39)+(AA39=0)))),"#,##0"&amp;IF(INT(LOG(ABS(ROUND(AA39,(IF(H$5="",100,H$5)-1)-INT(LOG(ABS(AA39)+(AA39=0)))))+(ROUND(AA39,(IF(H$5="",100,H$5)-1)-INT(LOG(ABS(AA39)+(AA39=0))))=0)))+1&gt;=IF(H$5="",100,H$5),"",IF(H$6&gt;0,".","")&amp;REPT("0",IF(IF(H$5="",100,H$5)-INT(LOG(ABS(ROUND(AA39,(IF(H$5="",100,H$5)-1)-INT(LOG(ABS(AA39)+(AA39=0)))))+(ROUND(AA39,(IF(H$5="",100,H$5)-1)-INT(LOG(ABS(AA39)+(AA39=0))))=0)))-1&gt;H$6,H$6,IF(H$5="",100,H$5)-INT(LOG(ABS(ROUND(AA39,(IF(H$5="",100,H$5)-1)-INT(LOG(ABS(AA39)+(AA39=0)))))+(ROUND(AA39,(IF(H$5="",100,H$5)-1)-INT(LOG(ABS(AA39)+(AA39=0))))=0)))-1)))))</f>
        <v/>
      </c>
      <c r="I39" s="125" t="str">
        <f t="shared" ref="I39:I41" si="27">IF(AB39="","",TEXT(ROUND(AB39,(IF(I$5="",100,I$5)-1)-INT(LOG(ABS(AB39)+(AB39=0)))),"#,##0"&amp;IF(INT(LOG(ABS(ROUND(AB39,(IF(I$5="",100,I$5)-1)-INT(LOG(ABS(AB39)+(AB39=0)))))+(ROUND(AB39,(IF(I$5="",100,I$5)-1)-INT(LOG(ABS(AB39)+(AB39=0))))=0)))+1&gt;=IF(I$5="",100,I$5),"",IF(I$6&gt;0,".","")&amp;REPT("0",IF(IF(I$5="",100,I$5)-INT(LOG(ABS(ROUND(AB39,(IF(I$5="",100,I$5)-1)-INT(LOG(ABS(AB39)+(AB39=0)))))+(ROUND(AB39,(IF(I$5="",100,I$5)-1)-INT(LOG(ABS(AB39)+(AB39=0))))=0)))-1&gt;I$6,I$6,IF(I$5="",100,I$5)-INT(LOG(ABS(ROUND(AB39,(IF(I$5="",100,I$5)-1)-INT(LOG(ABS(AB39)+(AB39=0)))))+(ROUND(AB39,(IF(I$5="",100,I$5)-1)-INT(LOG(ABS(AB39)+(AB39=0))))=0)))-1)))))</f>
        <v/>
      </c>
      <c r="J39" s="125" t="str">
        <f t="shared" ref="J39:J41" si="28">IF(AC39="","",TEXT(ROUND(AC39,(IF(J$5="",100,J$5)-1)-INT(LOG(ABS(AC39)+(AC39=0)))),"#,##0"&amp;IF(INT(LOG(ABS(ROUND(AC39,(IF(J$5="",100,J$5)-1)-INT(LOG(ABS(AC39)+(AC39=0)))))+(ROUND(AC39,(IF(J$5="",100,J$5)-1)-INT(LOG(ABS(AC39)+(AC39=0))))=0)))+1&gt;=IF(J$5="",100,J$5),"",IF(J$6&gt;0,".","")&amp;REPT("0",IF(IF(J$5="",100,J$5)-INT(LOG(ABS(ROUND(AC39,(IF(J$5="",100,J$5)-1)-INT(LOG(ABS(AC39)+(AC39=0)))))+(ROUND(AC39,(IF(J$5="",100,J$5)-1)-INT(LOG(ABS(AC39)+(AC39=0))))=0)))-1&gt;J$6,J$6,IF(J$5="",100,J$5)-INT(LOG(ABS(ROUND(AC39,(IF(J$5="",100,J$5)-1)-INT(LOG(ABS(AC39)+(AC39=0)))))+(ROUND(AC39,(IF(J$5="",100,J$5)-1)-INT(LOG(ABS(AC39)+(AC39=0))))=0)))-1)))))</f>
        <v/>
      </c>
      <c r="K39" s="136" t="str">
        <f t="shared" ref="K39:K41" si="29">IF(AD39="","",AD39)</f>
        <v>－</v>
      </c>
      <c r="L39" s="136" t="str">
        <f t="shared" ref="L39:L41" si="30">IF(AE39="","",AE39)</f>
        <v>－</v>
      </c>
      <c r="M39" s="125" t="str">
        <f t="shared" ref="M39:M41" si="31">IF(AF39="","",TEXT(ROUND(AF39,(IF(M$5="",100,M$5)-1)-INT(LOG(ABS(AF39)+(AF39=0)))),"#,##0"&amp;IF(INT(LOG(ABS(ROUND(AF39,(IF(M$5="",100,M$5)-1)-INT(LOG(ABS(AF39)+(AF39=0)))))+(ROUND(AF39,(IF(M$5="",100,M$5)-1)-INT(LOG(ABS(AF39)+(AF39=0))))=0)))+1&gt;=IF(M$5="",100,M$5),"",IF(M$6&gt;0,".","")&amp;REPT("0",IF(IF(M$5="",100,M$5)-INT(LOG(ABS(ROUND(AF39,(IF(M$5="",100,M$5)-1)-INT(LOG(ABS(AF39)+(AF39=0)))))+(ROUND(AF39,(IF(M$5="",100,M$5)-1)-INT(LOG(ABS(AF39)+(AF39=0))))=0)))-1&gt;M$6,M$6,IF(M$5="",100,M$5)-INT(LOG(ABS(ROUND(AF39,(IF(M$5="",100,M$5)-1)-INT(LOG(ABS(AF39)+(AF39=0)))))+(ROUND(AF39,(IF(M$5="",100,M$5)-1)-INT(LOG(ABS(AF39)+(AF39=0))))=0)))-1)))))</f>
        <v/>
      </c>
      <c r="N39" s="125" t="str">
        <f t="shared" ref="N39:N41" si="32">IF(AG39="","",TEXT(ROUND(AG39,(IF(N$5="",100,N$5)-1)-INT(LOG(ABS(AG39)+(AG39=0)))),"#,##0"&amp;IF(INT(LOG(ABS(ROUND(AG39,(IF(N$5="",100,N$5)-1)-INT(LOG(ABS(AG39)+(AG39=0)))))+(ROUND(AG39,(IF(N$5="",100,N$5)-1)-INT(LOG(ABS(AG39)+(AG39=0))))=0)))+1&gt;=IF(N$5="",100,N$5),"",IF(N$6&gt;0,".","")&amp;REPT("0",IF(IF(N$5="",100,N$5)-INT(LOG(ABS(ROUND(AG39,(IF(N$5="",100,N$5)-1)-INT(LOG(ABS(AG39)+(AG39=0)))))+(ROUND(AG39,(IF(N$5="",100,N$5)-1)-INT(LOG(ABS(AG39)+(AG39=0))))=0)))-1&gt;N$6,N$6,IF(N$5="",100,N$5)-INT(LOG(ABS(ROUND(AG39,(IF(N$5="",100,N$5)-1)-INT(LOG(ABS(AG39)+(AG39=0)))))+(ROUND(AG39,(IF(N$5="",100,N$5)-1)-INT(LOG(ABS(AG39)+(AG39=0))))=0)))-1)))))</f>
        <v/>
      </c>
      <c r="O39" s="125" t="str">
        <f t="shared" ref="O39:O41" si="33">IF(AH39="","",TEXT(ROUND(AH39,(IF(O$5="",100,O$5)-1)-INT(LOG(ABS(AH39)+(AH39=0)))),"#,##0"&amp;IF(INT(LOG(ABS(ROUND(AH39,(IF(O$5="",100,O$5)-1)-INT(LOG(ABS(AH39)+(AH39=0)))))+(ROUND(AH39,(IF(O$5="",100,O$5)-1)-INT(LOG(ABS(AH39)+(AH39=0))))=0)))+1&gt;=IF(O$5="",100,O$5),"",IF(O$6&gt;0,".","")&amp;REPT("0",IF(IF(O$5="",100,O$5)-INT(LOG(ABS(ROUND(AH39,(IF(O$5="",100,O$5)-1)-INT(LOG(ABS(AH39)+(AH39=0)))))+(ROUND(AH39,(IF(O$5="",100,O$5)-1)-INT(LOG(ABS(AH39)+(AH39=0))))=0)))-1&gt;O$6,O$6,IF(O$5="",100,O$5)-INT(LOG(ABS(ROUND(AH39,(IF(O$5="",100,O$5)-1)-INT(LOG(ABS(AH39)+(AH39=0)))))+(ROUND(AH39,(IF(O$5="",100,O$5)-1)-INT(LOG(ABS(AH39)+(AH39=0))))=0)))-1)))))</f>
        <v/>
      </c>
      <c r="P39" s="125" t="str">
        <f t="shared" ref="P39:P41" si="34">IF(AI39="","",TEXT(ROUND(AI39,(IF(P$5="",100,P$5)-1)-INT(LOG(ABS(AI39)+(AI39=0)))),"#,##0"&amp;IF(INT(LOG(ABS(ROUND(AI39,(IF(P$5="",100,P$5)-1)-INT(LOG(ABS(AI39)+(AI39=0)))))+(ROUND(AI39,(IF(P$5="",100,P$5)-1)-INT(LOG(ABS(AI39)+(AI39=0))))=0)))+1&gt;=IF(P$5="",100,P$5),"",IF(P$6&gt;0,".","")&amp;REPT("0",IF(IF(P$5="",100,P$5)-INT(LOG(ABS(ROUND(AI39,(IF(P$5="",100,P$5)-1)-INT(LOG(ABS(AI39)+(AI39=0)))))+(ROUND(AI39,(IF(P$5="",100,P$5)-1)-INT(LOG(ABS(AI39)+(AI39=0))))=0)))-1&gt;P$6,P$6,IF(P$5="",100,P$5)-INT(LOG(ABS(ROUND(AI39,(IF(P$5="",100,P$5)-1)-INT(LOG(ABS(AI39)+(AI39=0)))))+(ROUND(AI39,(IF(P$5="",100,P$5)-1)-INT(LOG(ABS(AI39)+(AI39=0))))=0)))-1)))))</f>
        <v/>
      </c>
      <c r="Q39" s="125" t="str">
        <f t="shared" ref="Q39:Q41" si="35">IF(AJ39="","",TEXT(ROUND(AJ39,(IF(Q$5="",100,Q$5)-1)-INT(LOG(ABS(AJ39)+(AJ39=0)))),"#,##0"&amp;IF(INT(LOG(ABS(ROUND(AJ39,(IF(Q$5="",100,Q$5)-1)-INT(LOG(ABS(AJ39)+(AJ39=0)))))+(ROUND(AJ39,(IF(Q$5="",100,Q$5)-1)-INT(LOG(ABS(AJ39)+(AJ39=0))))=0)))+1&gt;=IF(Q$5="",100,Q$5),"",IF(Q$6&gt;0,".","")&amp;REPT("0",IF(IF(Q$5="",100,Q$5)-INT(LOG(ABS(ROUND(AJ39,(IF(Q$5="",100,Q$5)-1)-INT(LOG(ABS(AJ39)+(AJ39=0)))))+(ROUND(AJ39,(IF(Q$5="",100,Q$5)-1)-INT(LOG(ABS(AJ39)+(AJ39=0))))=0)))-1&gt;Q$6,Q$6,IF(Q$5="",100,Q$5)-INT(LOG(ABS(ROUND(AJ39,(IF(Q$5="",100,Q$5)-1)-INT(LOG(ABS(AJ39)+(AJ39=0)))))+(ROUND(AJ39,(IF(Q$5="",100,Q$5)-1)-INT(LOG(ABS(AJ39)+(AJ39=0))))=0)))-1)))))</f>
        <v/>
      </c>
      <c r="R39" s="125" t="str">
        <f t="shared" ref="R39:R41" si="36">IF(AK39="","",TEXT(ROUND(AK39,(IF(R$5="",100,R$5)-1)-INT(LOG(ABS(AK39)+(AK39=0)))),"#,##0"&amp;IF(INT(LOG(ABS(ROUND(AK39,(IF(R$5="",100,R$5)-1)-INT(LOG(ABS(AK39)+(AK39=0)))))+(ROUND(AK39,(IF(R$5="",100,R$5)-1)-INT(LOG(ABS(AK39)+(AK39=0))))=0)))+1&gt;=IF(R$5="",100,R$5),"",IF(R$6&gt;0,".","")&amp;REPT("0",IF(IF(R$5="",100,R$5)-INT(LOG(ABS(ROUND(AK39,(IF(R$5="",100,R$5)-1)-INT(LOG(ABS(AK39)+(AK39=0)))))+(ROUND(AK39,(IF(R$5="",100,R$5)-1)-INT(LOG(ABS(AK39)+(AK39=0))))=0)))-1&gt;R$6,R$6,IF(R$5="",100,R$5)-INT(LOG(ABS(ROUND(AK39,(IF(R$5="",100,R$5)-1)-INT(LOG(ABS(AK39)+(AK39=0)))))+(ROUND(AK39,(IF(R$5="",100,R$5)-1)-INT(LOG(ABS(AK39)+(AK39=0))))=0)))-1)))))</f>
        <v/>
      </c>
      <c r="S39" s="125" t="str">
        <f t="shared" ref="S39:S41" si="37">IF(AL39="","",TEXT(ROUND(AL39,(IF(S$5="",100,S$5)-1)-INT(LOG(ABS(AL39)+(AL39=0)))),"#,##0"&amp;IF(INT(LOG(ABS(ROUND(AL39,(IF(S$5="",100,S$5)-1)-INT(LOG(ABS(AL39)+(AL39=0)))))+(ROUND(AL39,(IF(S$5="",100,S$5)-1)-INT(LOG(ABS(AL39)+(AL39=0))))=0)))+1&gt;=IF(S$5="",100,S$5),"",IF(S$6&gt;0,".","")&amp;REPT("0",IF(IF(S$5="",100,S$5)-INT(LOG(ABS(ROUND(AL39,(IF(S$5="",100,S$5)-1)-INT(LOG(ABS(AL39)+(AL39=0)))))+(ROUND(AL39,(IF(S$5="",100,S$5)-1)-INT(LOG(ABS(AL39)+(AL39=0))))=0)))-1&gt;S$6,S$6,IF(S$5="",100,S$5)-INT(LOG(ABS(ROUND(AL39,(IF(S$5="",100,S$5)-1)-INT(LOG(ABS(AL39)+(AL39=0)))))+(ROUND(AL39,(IF(S$5="",100,S$5)-1)-INT(LOG(ABS(AL39)+(AL39=0))))=0)))-1)))))</f>
        <v/>
      </c>
      <c r="V39" s="201" t="str">
        <f t="shared" ref="V39" si="38">IF(COUNT(V7:V37)=0,"",AVERAGE(V7:V37))</f>
        <v/>
      </c>
      <c r="W39" s="201" t="str">
        <f t="shared" ref="W39:X39" si="39">IF(COUNT(W7:W37)=0,"",AVERAGE(W7:W37))</f>
        <v/>
      </c>
      <c r="X39" s="201" t="str">
        <f t="shared" si="39"/>
        <v/>
      </c>
      <c r="Y39" s="201" t="str">
        <f t="shared" ref="Y39:AL39" si="40">IF(COUNT(Y7:Y37)=0,"",AVERAGE(Y7:Y37))</f>
        <v/>
      </c>
      <c r="Z39" s="201" t="str">
        <f t="shared" si="40"/>
        <v/>
      </c>
      <c r="AA39" s="201" t="str">
        <f t="shared" si="40"/>
        <v/>
      </c>
      <c r="AB39" s="201" t="str">
        <f t="shared" si="40"/>
        <v/>
      </c>
      <c r="AC39" s="201" t="str">
        <f t="shared" si="40"/>
        <v/>
      </c>
      <c r="AD39" s="200" t="s">
        <v>99</v>
      </c>
      <c r="AE39" s="200" t="s">
        <v>99</v>
      </c>
      <c r="AF39" s="201" t="str">
        <f t="shared" si="40"/>
        <v/>
      </c>
      <c r="AG39" s="201" t="str">
        <f t="shared" si="40"/>
        <v/>
      </c>
      <c r="AH39" s="201" t="str">
        <f t="shared" si="40"/>
        <v/>
      </c>
      <c r="AI39" s="201" t="str">
        <f t="shared" si="40"/>
        <v/>
      </c>
      <c r="AJ39" s="201" t="str">
        <f t="shared" si="40"/>
        <v/>
      </c>
      <c r="AK39" s="201" t="str">
        <f t="shared" si="40"/>
        <v/>
      </c>
      <c r="AL39" s="201" t="str">
        <f t="shared" si="40"/>
        <v/>
      </c>
    </row>
    <row r="40" spans="1:38" ht="11.25" customHeight="1" x14ac:dyDescent="0.15">
      <c r="A40" s="253" t="s">
        <v>25</v>
      </c>
      <c r="B40" s="257"/>
      <c r="C40" s="107" t="str">
        <f t="shared" si="21"/>
        <v/>
      </c>
      <c r="D40" s="125" t="str">
        <f t="shared" si="22"/>
        <v/>
      </c>
      <c r="E40" s="125" t="str">
        <f t="shared" si="23"/>
        <v/>
      </c>
      <c r="F40" s="125" t="str">
        <f t="shared" si="24"/>
        <v/>
      </c>
      <c r="G40" s="125" t="str">
        <f t="shared" si="25"/>
        <v/>
      </c>
      <c r="H40" s="125" t="str">
        <f t="shared" si="26"/>
        <v/>
      </c>
      <c r="I40" s="125" t="str">
        <f t="shared" si="27"/>
        <v/>
      </c>
      <c r="J40" s="125" t="str">
        <f t="shared" si="28"/>
        <v/>
      </c>
      <c r="K40" s="136" t="str">
        <f t="shared" si="29"/>
        <v>－</v>
      </c>
      <c r="L40" s="136" t="str">
        <f t="shared" si="30"/>
        <v>－</v>
      </c>
      <c r="M40" s="125" t="str">
        <f t="shared" si="31"/>
        <v/>
      </c>
      <c r="N40" s="125" t="str">
        <f t="shared" si="32"/>
        <v/>
      </c>
      <c r="O40" s="125" t="str">
        <f t="shared" si="33"/>
        <v/>
      </c>
      <c r="P40" s="125" t="str">
        <f t="shared" si="34"/>
        <v/>
      </c>
      <c r="Q40" s="125" t="str">
        <f t="shared" si="35"/>
        <v/>
      </c>
      <c r="R40" s="125" t="str">
        <f t="shared" si="36"/>
        <v/>
      </c>
      <c r="S40" s="125" t="str">
        <f t="shared" si="37"/>
        <v/>
      </c>
      <c r="V40" s="201" t="str">
        <f t="shared" ref="V40" si="41">IF(COUNT(V7:V37)=0,"",MAX(V7:V37))</f>
        <v/>
      </c>
      <c r="W40" s="201" t="str">
        <f t="shared" ref="W40:X40" si="42">IF(COUNT(W7:W37)=0,"",MAX(W7:W37))</f>
        <v/>
      </c>
      <c r="X40" s="201" t="str">
        <f t="shared" si="42"/>
        <v/>
      </c>
      <c r="Y40" s="201" t="str">
        <f t="shared" ref="Y40:AL40" si="43">IF(COUNT(Y7:Y37)=0,"",MAX(Y7:Y37))</f>
        <v/>
      </c>
      <c r="Z40" s="201" t="str">
        <f t="shared" si="43"/>
        <v/>
      </c>
      <c r="AA40" s="201" t="str">
        <f t="shared" si="43"/>
        <v/>
      </c>
      <c r="AB40" s="201" t="str">
        <f t="shared" si="43"/>
        <v/>
      </c>
      <c r="AC40" s="201" t="str">
        <f t="shared" si="43"/>
        <v/>
      </c>
      <c r="AD40" s="200" t="s">
        <v>99</v>
      </c>
      <c r="AE40" s="200" t="s">
        <v>99</v>
      </c>
      <c r="AF40" s="201" t="str">
        <f t="shared" si="43"/>
        <v/>
      </c>
      <c r="AG40" s="201" t="str">
        <f t="shared" si="43"/>
        <v/>
      </c>
      <c r="AH40" s="201" t="str">
        <f t="shared" si="43"/>
        <v/>
      </c>
      <c r="AI40" s="201" t="str">
        <f t="shared" si="43"/>
        <v/>
      </c>
      <c r="AJ40" s="201" t="str">
        <f t="shared" si="43"/>
        <v/>
      </c>
      <c r="AK40" s="201" t="str">
        <f t="shared" si="43"/>
        <v/>
      </c>
      <c r="AL40" s="201" t="str">
        <f t="shared" si="43"/>
        <v/>
      </c>
    </row>
    <row r="41" spans="1:38" ht="11.25" customHeight="1" x14ac:dyDescent="0.15">
      <c r="A41" s="253" t="s">
        <v>26</v>
      </c>
      <c r="B41" s="257"/>
      <c r="C41" s="107" t="str">
        <f t="shared" si="21"/>
        <v/>
      </c>
      <c r="D41" s="125" t="str">
        <f t="shared" si="22"/>
        <v/>
      </c>
      <c r="E41" s="125" t="str">
        <f t="shared" si="23"/>
        <v/>
      </c>
      <c r="F41" s="125" t="str">
        <f t="shared" si="24"/>
        <v/>
      </c>
      <c r="G41" s="125" t="str">
        <f t="shared" si="25"/>
        <v/>
      </c>
      <c r="H41" s="125" t="str">
        <f t="shared" si="26"/>
        <v/>
      </c>
      <c r="I41" s="125" t="str">
        <f t="shared" si="27"/>
        <v/>
      </c>
      <c r="J41" s="125" t="str">
        <f t="shared" si="28"/>
        <v/>
      </c>
      <c r="K41" s="136" t="str">
        <f t="shared" si="29"/>
        <v>－</v>
      </c>
      <c r="L41" s="136" t="str">
        <f t="shared" si="30"/>
        <v>－</v>
      </c>
      <c r="M41" s="125" t="str">
        <f t="shared" si="31"/>
        <v/>
      </c>
      <c r="N41" s="125" t="str">
        <f t="shared" si="32"/>
        <v/>
      </c>
      <c r="O41" s="125" t="str">
        <f t="shared" si="33"/>
        <v/>
      </c>
      <c r="P41" s="125" t="str">
        <f t="shared" si="34"/>
        <v/>
      </c>
      <c r="Q41" s="125" t="str">
        <f t="shared" si="35"/>
        <v/>
      </c>
      <c r="R41" s="125" t="str">
        <f t="shared" si="36"/>
        <v/>
      </c>
      <c r="S41" s="125" t="str">
        <f t="shared" si="37"/>
        <v/>
      </c>
      <c r="V41" s="201" t="str">
        <f t="shared" ref="V41" si="44">IF(COUNT(V7:V37)=0,"",MIN(V7:V37))</f>
        <v/>
      </c>
      <c r="W41" s="201" t="str">
        <f t="shared" ref="W41:X41" si="45">IF(COUNT(W7:W37)=0,"",MIN(W7:W37))</f>
        <v/>
      </c>
      <c r="X41" s="201" t="str">
        <f t="shared" si="45"/>
        <v/>
      </c>
      <c r="Y41" s="201" t="str">
        <f t="shared" ref="Y41:AL41" si="46">IF(COUNT(Y7:Y37)=0,"",MIN(Y7:Y37))</f>
        <v/>
      </c>
      <c r="Z41" s="201" t="str">
        <f t="shared" si="46"/>
        <v/>
      </c>
      <c r="AA41" s="201" t="str">
        <f t="shared" si="46"/>
        <v/>
      </c>
      <c r="AB41" s="201" t="str">
        <f t="shared" si="46"/>
        <v/>
      </c>
      <c r="AC41" s="201" t="str">
        <f t="shared" si="46"/>
        <v/>
      </c>
      <c r="AD41" s="200" t="s">
        <v>99</v>
      </c>
      <c r="AE41" s="200" t="s">
        <v>99</v>
      </c>
      <c r="AF41" s="201" t="str">
        <f t="shared" si="46"/>
        <v/>
      </c>
      <c r="AG41" s="201" t="str">
        <f t="shared" si="46"/>
        <v/>
      </c>
      <c r="AH41" s="201" t="str">
        <f t="shared" si="46"/>
        <v/>
      </c>
      <c r="AI41" s="201" t="str">
        <f t="shared" si="46"/>
        <v/>
      </c>
      <c r="AJ41" s="201" t="str">
        <f t="shared" si="46"/>
        <v/>
      </c>
      <c r="AK41" s="201" t="str">
        <f t="shared" si="46"/>
        <v/>
      </c>
      <c r="AL41" s="201" t="str">
        <f t="shared" si="46"/>
        <v/>
      </c>
    </row>
  </sheetData>
  <mergeCells count="14">
    <mergeCell ref="A38:B38"/>
    <mergeCell ref="A39:B39"/>
    <mergeCell ref="A40:B40"/>
    <mergeCell ref="A41:B41"/>
    <mergeCell ref="A6:B6"/>
    <mergeCell ref="W2:AI2"/>
    <mergeCell ref="AJ2:AL2"/>
    <mergeCell ref="V2:V3"/>
    <mergeCell ref="A5:B5"/>
    <mergeCell ref="D2:P2"/>
    <mergeCell ref="Q2:S2"/>
    <mergeCell ref="A2:A3"/>
    <mergeCell ref="B2:B3"/>
    <mergeCell ref="C2:C3"/>
  </mergeCells>
  <phoneticPr fontId="2"/>
  <conditionalFormatting sqref="V39:AC41 AF39:AL41">
    <cfRule type="expression" dxfId="7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1"/>
  <sheetViews>
    <sheetView view="pageBreakPreview" zoomScaleNormal="100" zoomScaleSheetLayoutView="100" workbookViewId="0">
      <selection activeCell="AC1" sqref="AC1"/>
    </sheetView>
  </sheetViews>
  <sheetFormatPr defaultRowHeight="10.5" x14ac:dyDescent="0.15"/>
  <cols>
    <col min="1" max="2" width="3.375" style="94" customWidth="1"/>
    <col min="3" max="3" width="8" style="94" customWidth="1"/>
    <col min="4" max="5" width="3.625" style="94" customWidth="1"/>
    <col min="6" max="8" width="4.625" style="94" customWidth="1"/>
    <col min="9" max="10" width="7.875" style="94" customWidth="1"/>
    <col min="11" max="13" width="3.625" style="94" customWidth="1"/>
    <col min="14" max="17" width="4.625" style="94" customWidth="1"/>
    <col min="18" max="18" width="8" style="94" customWidth="1"/>
    <col min="19" max="20" width="7.875" style="94" customWidth="1"/>
    <col min="21" max="55" width="4.625" style="94" customWidth="1"/>
    <col min="56" max="16384" width="9" style="94"/>
  </cols>
  <sheetData>
    <row r="1" spans="1:55" s="92" customFormat="1" ht="23.25" customHeight="1" x14ac:dyDescent="0.15">
      <c r="A1" s="146" t="str">
        <f>"水質試験月報2　"&amp;AE1&amp;"年"&amp;AG1&amp;"月分"</f>
        <v>水質試験月報2　2019年2月分</v>
      </c>
      <c r="E1" s="147"/>
      <c r="H1" s="166"/>
      <c r="M1" s="147"/>
      <c r="Q1" s="166"/>
      <c r="T1" s="149"/>
      <c r="AB1" s="149"/>
      <c r="AD1" s="198" t="s">
        <v>290</v>
      </c>
      <c r="AE1" s="196">
        <v>2019</v>
      </c>
      <c r="AF1" s="112" t="s">
        <v>289</v>
      </c>
      <c r="AG1" s="197">
        <v>2</v>
      </c>
    </row>
    <row r="2" spans="1:55" s="92" customFormat="1" ht="12" customHeight="1" x14ac:dyDescent="0.15">
      <c r="A2" s="270" t="s">
        <v>21</v>
      </c>
      <c r="B2" s="270" t="s">
        <v>95</v>
      </c>
      <c r="C2" s="270" t="s">
        <v>8</v>
      </c>
      <c r="D2" s="253" t="s">
        <v>131</v>
      </c>
      <c r="E2" s="256"/>
      <c r="F2" s="256"/>
      <c r="G2" s="256"/>
      <c r="H2" s="256"/>
      <c r="I2" s="256"/>
      <c r="J2" s="257"/>
      <c r="K2" s="253" t="s">
        <v>132</v>
      </c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7"/>
      <c r="AD2" s="270" t="s">
        <v>8</v>
      </c>
      <c r="AE2" s="253" t="s">
        <v>131</v>
      </c>
      <c r="AF2" s="256"/>
      <c r="AG2" s="256"/>
      <c r="AH2" s="256"/>
      <c r="AI2" s="256"/>
      <c r="AJ2" s="256"/>
      <c r="AK2" s="257"/>
      <c r="AL2" s="253" t="s">
        <v>132</v>
      </c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7"/>
    </row>
    <row r="3" spans="1:55" s="151" customFormat="1" ht="48" customHeight="1" x14ac:dyDescent="0.15">
      <c r="A3" s="271"/>
      <c r="B3" s="271"/>
      <c r="C3" s="271"/>
      <c r="D3" s="167" t="s">
        <v>30</v>
      </c>
      <c r="E3" s="168" t="s">
        <v>31</v>
      </c>
      <c r="F3" s="168" t="s">
        <v>32</v>
      </c>
      <c r="G3" s="168" t="s">
        <v>121</v>
      </c>
      <c r="H3" s="168" t="s">
        <v>34</v>
      </c>
      <c r="I3" s="150" t="s">
        <v>129</v>
      </c>
      <c r="J3" s="150" t="s">
        <v>130</v>
      </c>
      <c r="K3" s="167" t="s">
        <v>29</v>
      </c>
      <c r="L3" s="167" t="s">
        <v>30</v>
      </c>
      <c r="M3" s="168" t="s">
        <v>31</v>
      </c>
      <c r="N3" s="168" t="s">
        <v>32</v>
      </c>
      <c r="O3" s="168" t="s">
        <v>121</v>
      </c>
      <c r="P3" s="169" t="s">
        <v>133</v>
      </c>
      <c r="Q3" s="168" t="s">
        <v>34</v>
      </c>
      <c r="R3" s="150" t="s">
        <v>123</v>
      </c>
      <c r="S3" s="150" t="s">
        <v>129</v>
      </c>
      <c r="T3" s="150" t="s">
        <v>130</v>
      </c>
      <c r="U3" s="150" t="s">
        <v>125</v>
      </c>
      <c r="V3" s="150" t="s">
        <v>134</v>
      </c>
      <c r="W3" s="169" t="s">
        <v>135</v>
      </c>
      <c r="X3" s="169" t="s">
        <v>286</v>
      </c>
      <c r="Y3" s="169" t="s">
        <v>287</v>
      </c>
      <c r="Z3" s="150" t="s">
        <v>126</v>
      </c>
      <c r="AA3" s="150" t="s">
        <v>136</v>
      </c>
      <c r="AB3" s="150" t="s">
        <v>142</v>
      </c>
      <c r="AD3" s="271"/>
      <c r="AE3" s="167" t="s">
        <v>30</v>
      </c>
      <c r="AF3" s="168" t="s">
        <v>31</v>
      </c>
      <c r="AG3" s="168" t="s">
        <v>32</v>
      </c>
      <c r="AH3" s="168" t="s">
        <v>121</v>
      </c>
      <c r="AI3" s="168" t="s">
        <v>34</v>
      </c>
      <c r="AJ3" s="150" t="s">
        <v>129</v>
      </c>
      <c r="AK3" s="150" t="s">
        <v>130</v>
      </c>
      <c r="AL3" s="167" t="s">
        <v>29</v>
      </c>
      <c r="AM3" s="167" t="s">
        <v>30</v>
      </c>
      <c r="AN3" s="168" t="s">
        <v>31</v>
      </c>
      <c r="AO3" s="168" t="s">
        <v>32</v>
      </c>
      <c r="AP3" s="168" t="s">
        <v>121</v>
      </c>
      <c r="AQ3" s="169" t="s">
        <v>133</v>
      </c>
      <c r="AR3" s="168" t="s">
        <v>34</v>
      </c>
      <c r="AS3" s="150" t="s">
        <v>123</v>
      </c>
      <c r="AT3" s="150" t="s">
        <v>129</v>
      </c>
      <c r="AU3" s="150" t="s">
        <v>130</v>
      </c>
      <c r="AV3" s="150" t="s">
        <v>125</v>
      </c>
      <c r="AW3" s="150" t="s">
        <v>134</v>
      </c>
      <c r="AX3" s="194" t="s">
        <v>135</v>
      </c>
      <c r="AY3" s="194" t="s">
        <v>286</v>
      </c>
      <c r="AZ3" s="194" t="s">
        <v>287</v>
      </c>
      <c r="BA3" s="150" t="s">
        <v>126</v>
      </c>
      <c r="BB3" s="150" t="s">
        <v>136</v>
      </c>
      <c r="BC3" s="150" t="s">
        <v>142</v>
      </c>
    </row>
    <row r="4" spans="1:55" ht="12" x14ac:dyDescent="0.15">
      <c r="A4" s="140"/>
      <c r="B4" s="140"/>
      <c r="C4" s="152" t="s">
        <v>102</v>
      </c>
      <c r="D4" s="152" t="s">
        <v>122</v>
      </c>
      <c r="E4" s="152"/>
      <c r="F4" s="152" t="s">
        <v>108</v>
      </c>
      <c r="G4" s="152" t="s">
        <v>108</v>
      </c>
      <c r="H4" s="152" t="s">
        <v>108</v>
      </c>
      <c r="I4" s="152"/>
      <c r="J4" s="152"/>
      <c r="K4" s="152" t="s">
        <v>100</v>
      </c>
      <c r="L4" s="152" t="s">
        <v>122</v>
      </c>
      <c r="M4" s="152"/>
      <c r="N4" s="152" t="s">
        <v>108</v>
      </c>
      <c r="O4" s="152" t="s">
        <v>108</v>
      </c>
      <c r="P4" s="152" t="s">
        <v>108</v>
      </c>
      <c r="Q4" s="152" t="s">
        <v>108</v>
      </c>
      <c r="R4" s="152" t="s">
        <v>120</v>
      </c>
      <c r="S4" s="152"/>
      <c r="T4" s="152"/>
      <c r="U4" s="152" t="s">
        <v>108</v>
      </c>
      <c r="V4" s="152" t="s">
        <v>108</v>
      </c>
      <c r="W4" s="152" t="s">
        <v>108</v>
      </c>
      <c r="X4" s="152" t="s">
        <v>108</v>
      </c>
      <c r="Y4" s="152" t="s">
        <v>108</v>
      </c>
      <c r="Z4" s="152" t="s">
        <v>108</v>
      </c>
      <c r="AA4" s="152" t="s">
        <v>108</v>
      </c>
      <c r="AB4" s="152" t="s">
        <v>105</v>
      </c>
      <c r="AD4" s="152" t="s">
        <v>102</v>
      </c>
      <c r="AE4" s="152" t="s">
        <v>122</v>
      </c>
      <c r="AF4" s="128"/>
      <c r="AG4" s="128" t="s">
        <v>108</v>
      </c>
      <c r="AH4" s="128" t="s">
        <v>108</v>
      </c>
      <c r="AI4" s="128" t="s">
        <v>108</v>
      </c>
      <c r="AJ4" s="128"/>
      <c r="AK4" s="128"/>
      <c r="AL4" s="128" t="s">
        <v>100</v>
      </c>
      <c r="AM4" s="128" t="s">
        <v>122</v>
      </c>
      <c r="AN4" s="128"/>
      <c r="AO4" s="128" t="s">
        <v>108</v>
      </c>
      <c r="AP4" s="128" t="s">
        <v>108</v>
      </c>
      <c r="AQ4" s="128" t="s">
        <v>108</v>
      </c>
      <c r="AR4" s="128" t="s">
        <v>108</v>
      </c>
      <c r="AS4" s="128" t="s">
        <v>120</v>
      </c>
      <c r="AT4" s="128"/>
      <c r="AU4" s="128"/>
      <c r="AV4" s="128" t="s">
        <v>108</v>
      </c>
      <c r="AW4" s="128" t="s">
        <v>108</v>
      </c>
      <c r="AX4" s="128" t="s">
        <v>108</v>
      </c>
      <c r="AY4" s="128" t="s">
        <v>108</v>
      </c>
      <c r="AZ4" s="128" t="s">
        <v>108</v>
      </c>
      <c r="BA4" s="128" t="s">
        <v>108</v>
      </c>
      <c r="BB4" s="128" t="s">
        <v>108</v>
      </c>
      <c r="BC4" s="128" t="s">
        <v>105</v>
      </c>
    </row>
    <row r="5" spans="1:55" ht="11.25" customHeight="1" x14ac:dyDescent="0.15">
      <c r="A5" s="258" t="s">
        <v>283</v>
      </c>
      <c r="B5" s="258"/>
      <c r="C5" s="154"/>
      <c r="D5" s="154"/>
      <c r="E5" s="154"/>
      <c r="F5" s="154">
        <v>3</v>
      </c>
      <c r="G5" s="154">
        <v>3</v>
      </c>
      <c r="H5" s="154">
        <v>3</v>
      </c>
      <c r="I5" s="152" t="s">
        <v>282</v>
      </c>
      <c r="J5" s="152" t="s">
        <v>282</v>
      </c>
      <c r="K5" s="154"/>
      <c r="L5" s="154"/>
      <c r="M5" s="154"/>
      <c r="N5" s="154">
        <v>3</v>
      </c>
      <c r="O5" s="154">
        <v>3</v>
      </c>
      <c r="P5" s="154">
        <v>3</v>
      </c>
      <c r="Q5" s="154">
        <v>3</v>
      </c>
      <c r="R5" s="154">
        <v>2</v>
      </c>
      <c r="S5" s="152" t="s">
        <v>282</v>
      </c>
      <c r="T5" s="152" t="s">
        <v>282</v>
      </c>
      <c r="U5" s="154">
        <v>3</v>
      </c>
      <c r="V5" s="154">
        <v>3</v>
      </c>
      <c r="W5" s="154">
        <v>3</v>
      </c>
      <c r="X5" s="154">
        <v>3</v>
      </c>
      <c r="Y5" s="154">
        <v>3</v>
      </c>
      <c r="Z5" s="154">
        <v>3</v>
      </c>
      <c r="AA5" s="154">
        <v>3</v>
      </c>
      <c r="AB5" s="154"/>
      <c r="AD5" s="152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</row>
    <row r="6" spans="1:55" ht="11.25" customHeight="1" x14ac:dyDescent="0.15">
      <c r="A6" s="260" t="s">
        <v>284</v>
      </c>
      <c r="B6" s="261"/>
      <c r="C6" s="155">
        <v>0</v>
      </c>
      <c r="D6" s="154">
        <v>0</v>
      </c>
      <c r="E6" s="154">
        <v>1</v>
      </c>
      <c r="F6" s="126">
        <v>1</v>
      </c>
      <c r="G6" s="126">
        <v>1</v>
      </c>
      <c r="H6" s="126">
        <v>1</v>
      </c>
      <c r="I6" s="152" t="s">
        <v>55</v>
      </c>
      <c r="J6" s="152" t="s">
        <v>55</v>
      </c>
      <c r="K6" s="155">
        <v>0</v>
      </c>
      <c r="L6" s="154">
        <v>0</v>
      </c>
      <c r="M6" s="154">
        <v>1</v>
      </c>
      <c r="N6" s="126">
        <v>1</v>
      </c>
      <c r="O6" s="126">
        <v>1</v>
      </c>
      <c r="P6" s="126">
        <v>1</v>
      </c>
      <c r="Q6" s="126">
        <v>1</v>
      </c>
      <c r="R6" s="154">
        <v>0</v>
      </c>
      <c r="S6" s="152" t="s">
        <v>55</v>
      </c>
      <c r="T6" s="152" t="s">
        <v>55</v>
      </c>
      <c r="U6" s="126">
        <v>1</v>
      </c>
      <c r="V6" s="126">
        <v>1</v>
      </c>
      <c r="W6" s="126">
        <v>1</v>
      </c>
      <c r="X6" s="126">
        <v>1</v>
      </c>
      <c r="Y6" s="126">
        <v>1</v>
      </c>
      <c r="Z6" s="126">
        <v>1</v>
      </c>
      <c r="AA6" s="126">
        <v>1</v>
      </c>
      <c r="AB6" s="154">
        <v>1</v>
      </c>
      <c r="AC6" s="163"/>
      <c r="AD6" s="176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</row>
    <row r="7" spans="1:55" ht="11.25" customHeight="1" x14ac:dyDescent="0.15">
      <c r="A7" s="170">
        <v>1</v>
      </c>
      <c r="B7" s="208">
        <f>DATEVALUE(AE1&amp;"/"&amp;AG1&amp;"/1")</f>
        <v>43497</v>
      </c>
      <c r="C7" s="107" t="str">
        <f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107" t="str">
        <f>IF(AE7="","",TEXT(ROUND(AE7,(IF(D$5="",100,D$5)-1)-INT(LOG(ABS(AE7)+(AE7=0)))),"#,##0"&amp;IF(INT(LOG(ABS(ROUND(AE7,(IF(D$5="",100,D$5)-1)-INT(LOG(ABS(AE7)+(AE7=0)))))+(ROUND(AE7,(IF(D$5="",100,D$5)-1)-INT(LOG(ABS(AE7)+(AE7=0))))=0)))+1&gt;=IF(D$5="",100,D$5),"",IF(D$6&gt;0,".","")&amp;REPT("0",IF(IF(D$5="",100,D$5)-INT(LOG(ABS(ROUND(AE7,(IF(D$5="",100,D$5)-1)-INT(LOG(ABS(AE7)+(AE7=0)))))+(ROUND(AE7,(IF(D$5="",100,D$5)-1)-INT(LOG(ABS(AE7)+(AE7=0))))=0)))-1&gt;D$6,D$6,IF(D$5="",100,D$5)-INT(LOG(ABS(ROUND(AE7,(IF(D$5="",100,D$5)-1)-INT(LOG(ABS(AE7)+(AE7=0)))))+(ROUND(AE7,(IF(D$5="",100,D$5)-1)-INT(LOG(ABS(AE7)+(AE7=0))))=0)))-1)))))</f>
        <v/>
      </c>
      <c r="E7" s="107" t="str">
        <f t="shared" ref="E7:H7" si="0">IF(AF7="","",TEXT(ROUND(AF7,(IF(E$5="",100,E$5)-1)-INT(LOG(ABS(AF7)+(AF7=0)))),"#,##0"&amp;IF(INT(LOG(ABS(ROUND(AF7,(IF(E$5="",100,E$5)-1)-INT(LOG(ABS(AF7)+(AF7=0)))))+(ROUND(AF7,(IF(E$5="",100,E$5)-1)-INT(LOG(ABS(AF7)+(AF7=0))))=0)))+1&gt;=IF(E$5="",100,E$5),"",IF(E$6&gt;0,".","")&amp;REPT("0",IF(IF(E$5="",100,E$5)-INT(LOG(ABS(ROUND(AF7,(IF(E$5="",100,E$5)-1)-INT(LOG(ABS(AF7)+(AF7=0)))))+(ROUND(AF7,(IF(E$5="",100,E$5)-1)-INT(LOG(ABS(AF7)+(AF7=0))))=0)))-1&gt;E$6,E$6,IF(E$5="",100,E$5)-INT(LOG(ABS(ROUND(AF7,(IF(E$5="",100,E$5)-1)-INT(LOG(ABS(AF7)+(AF7=0)))))+(ROUND(AF7,(IF(E$5="",100,E$5)-1)-INT(LOG(ABS(AF7)+(AF7=0))))=0)))-1)))))</f>
        <v/>
      </c>
      <c r="F7" s="107" t="str">
        <f t="shared" si="0"/>
        <v/>
      </c>
      <c r="G7" s="107" t="str">
        <f t="shared" si="0"/>
        <v/>
      </c>
      <c r="H7" s="107" t="str">
        <f t="shared" si="0"/>
        <v/>
      </c>
      <c r="I7" s="205" t="str">
        <f>IF(AJ7="","",AJ7)</f>
        <v/>
      </c>
      <c r="J7" s="205" t="str">
        <f>IF(AK7="","",AK7)</f>
        <v/>
      </c>
      <c r="K7" s="107" t="str">
        <f t="shared" ref="K7:R7" si="1">IF(AL7="","",TEXT(ROUND(AL7,(IF(K$5="",100,K$5)-1)-INT(LOG(ABS(AL7)+(AL7=0)))),"#,##0"&amp;IF(INT(LOG(ABS(ROUND(AL7,(IF(K$5="",100,K$5)-1)-INT(LOG(ABS(AL7)+(AL7=0)))))+(ROUND(AL7,(IF(K$5="",100,K$5)-1)-INT(LOG(ABS(AL7)+(AL7=0))))=0)))+1&gt;=IF(K$5="",100,K$5),"",IF(K$6&gt;0,".","")&amp;REPT("0",IF(IF(K$5="",100,K$5)-INT(LOG(ABS(ROUND(AL7,(IF(K$5="",100,K$5)-1)-INT(LOG(ABS(AL7)+(AL7=0)))))+(ROUND(AL7,(IF(K$5="",100,K$5)-1)-INT(LOG(ABS(AL7)+(AL7=0))))=0)))-1&gt;K$6,K$6,IF(K$5="",100,K$5)-INT(LOG(ABS(ROUND(AL7,(IF(K$5="",100,K$5)-1)-INT(LOG(ABS(AL7)+(AL7=0)))))+(ROUND(AL7,(IF(K$5="",100,K$5)-1)-INT(LOG(ABS(AL7)+(AL7=0))))=0)))-1)))))</f>
        <v/>
      </c>
      <c r="L7" s="107" t="str">
        <f t="shared" si="1"/>
        <v/>
      </c>
      <c r="M7" s="107" t="str">
        <f t="shared" si="1"/>
        <v/>
      </c>
      <c r="N7" s="107" t="str">
        <f t="shared" si="1"/>
        <v/>
      </c>
      <c r="O7" s="107" t="str">
        <f t="shared" si="1"/>
        <v/>
      </c>
      <c r="P7" s="107" t="str">
        <f t="shared" si="1"/>
        <v/>
      </c>
      <c r="Q7" s="107" t="str">
        <f t="shared" si="1"/>
        <v/>
      </c>
      <c r="R7" s="107" t="str">
        <f t="shared" si="1"/>
        <v/>
      </c>
      <c r="S7" s="205" t="str">
        <f>IF(AT7="","",AT7)</f>
        <v/>
      </c>
      <c r="T7" s="205" t="str">
        <f>IF(AU7="","",AU7)</f>
        <v/>
      </c>
      <c r="U7" s="107" t="str">
        <f t="shared" ref="U7:AB7" si="2">IF(AV7="","",TEXT(ROUND(AV7,(IF(U$5="",100,U$5)-1)-INT(LOG(ABS(AV7)+(AV7=0)))),"#,##0"&amp;IF(INT(LOG(ABS(ROUND(AV7,(IF(U$5="",100,U$5)-1)-INT(LOG(ABS(AV7)+(AV7=0)))))+(ROUND(AV7,(IF(U$5="",100,U$5)-1)-INT(LOG(ABS(AV7)+(AV7=0))))=0)))+1&gt;=IF(U$5="",100,U$5),"",IF(U$6&gt;0,".","")&amp;REPT("0",IF(IF(U$5="",100,U$5)-INT(LOG(ABS(ROUND(AV7,(IF(U$5="",100,U$5)-1)-INT(LOG(ABS(AV7)+(AV7=0)))))+(ROUND(AV7,(IF(U$5="",100,U$5)-1)-INT(LOG(ABS(AV7)+(AV7=0))))=0)))-1&gt;U$6,U$6,IF(U$5="",100,U$5)-INT(LOG(ABS(ROUND(AV7,(IF(U$5="",100,U$5)-1)-INT(LOG(ABS(AV7)+(AV7=0)))))+(ROUND(AV7,(IF(U$5="",100,U$5)-1)-INT(LOG(ABS(AV7)+(AV7=0))))=0)))-1)))))</f>
        <v/>
      </c>
      <c r="V7" s="107" t="str">
        <f t="shared" si="2"/>
        <v/>
      </c>
      <c r="W7" s="107" t="str">
        <f t="shared" si="2"/>
        <v/>
      </c>
      <c r="X7" s="107" t="str">
        <f t="shared" si="2"/>
        <v/>
      </c>
      <c r="Y7" s="107" t="str">
        <f t="shared" si="2"/>
        <v/>
      </c>
      <c r="Z7" s="107" t="str">
        <f t="shared" si="2"/>
        <v/>
      </c>
      <c r="AA7" s="107" t="str">
        <f t="shared" si="2"/>
        <v/>
      </c>
      <c r="AB7" s="107" t="str">
        <f t="shared" si="2"/>
        <v/>
      </c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</row>
    <row r="8" spans="1:55" ht="11.25" customHeight="1" x14ac:dyDescent="0.15">
      <c r="A8" s="170">
        <v>2</v>
      </c>
      <c r="B8" s="208">
        <f>B7+1</f>
        <v>43498</v>
      </c>
      <c r="C8" s="107" t="str">
        <f t="shared" ref="C8:C38" si="3">IF(AD8="","",TEXT(ROUND(AD8,(IF(C$5="",100,C$5)-1)-INT(LOG(ABS(AD8)+(AD8=0)))),"#,##0"&amp;IF(INT(LOG(ABS(ROUND(AD8,(IF(C$5="",100,C$5)-1)-INT(LOG(ABS(AD8)+(AD8=0)))))+(ROUND(AD8,(IF(C$5="",100,C$5)-1)-INT(LOG(ABS(AD8)+(AD8=0))))=0)))+1&gt;=IF(C$5="",100,C$5),"",IF(C$6&gt;0,".","")&amp;REPT("0",IF(IF(C$5="",100,C$5)-INT(LOG(ABS(ROUND(AD8,(IF(C$5="",100,C$5)-1)-INT(LOG(ABS(AD8)+(AD8=0)))))+(ROUND(AD8,(IF(C$5="",100,C$5)-1)-INT(LOG(ABS(AD8)+(AD8=0))))=0)))-1&gt;C$6,C$6,IF(C$5="",100,C$5)-INT(LOG(ABS(ROUND(AD8,(IF(C$5="",100,C$5)-1)-INT(LOG(ABS(AD8)+(AD8=0)))))+(ROUND(AD8,(IF(C$5="",100,C$5)-1)-INT(LOG(ABS(AD8)+(AD8=0))))=0)))-1)))))</f>
        <v/>
      </c>
      <c r="D8" s="107" t="str">
        <f t="shared" ref="D8:D37" si="4">IF(AE8="","",TEXT(ROUND(AE8,(IF(D$5="",100,D$5)-1)-INT(LOG(ABS(AE8)+(AE8=0)))),"#,##0"&amp;IF(INT(LOG(ABS(ROUND(AE8,(IF(D$5="",100,D$5)-1)-INT(LOG(ABS(AE8)+(AE8=0)))))+(ROUND(AE8,(IF(D$5="",100,D$5)-1)-INT(LOG(ABS(AE8)+(AE8=0))))=0)))+1&gt;=IF(D$5="",100,D$5),"",IF(D$6&gt;0,".","")&amp;REPT("0",IF(IF(D$5="",100,D$5)-INT(LOG(ABS(ROUND(AE8,(IF(D$5="",100,D$5)-1)-INT(LOG(ABS(AE8)+(AE8=0)))))+(ROUND(AE8,(IF(D$5="",100,D$5)-1)-INT(LOG(ABS(AE8)+(AE8=0))))=0)))-1&gt;D$6,D$6,IF(D$5="",100,D$5)-INT(LOG(ABS(ROUND(AE8,(IF(D$5="",100,D$5)-1)-INT(LOG(ABS(AE8)+(AE8=0)))))+(ROUND(AE8,(IF(D$5="",100,D$5)-1)-INT(LOG(ABS(AE8)+(AE8=0))))=0)))-1)))))</f>
        <v/>
      </c>
      <c r="E8" s="107" t="str">
        <f t="shared" ref="E8:E37" si="5">IF(AF8="","",TEXT(ROUND(AF8,(IF(E$5="",100,E$5)-1)-INT(LOG(ABS(AF8)+(AF8=0)))),"#,##0"&amp;IF(INT(LOG(ABS(ROUND(AF8,(IF(E$5="",100,E$5)-1)-INT(LOG(ABS(AF8)+(AF8=0)))))+(ROUND(AF8,(IF(E$5="",100,E$5)-1)-INT(LOG(ABS(AF8)+(AF8=0))))=0)))+1&gt;=IF(E$5="",100,E$5),"",IF(E$6&gt;0,".","")&amp;REPT("0",IF(IF(E$5="",100,E$5)-INT(LOG(ABS(ROUND(AF8,(IF(E$5="",100,E$5)-1)-INT(LOG(ABS(AF8)+(AF8=0)))))+(ROUND(AF8,(IF(E$5="",100,E$5)-1)-INT(LOG(ABS(AF8)+(AF8=0))))=0)))-1&gt;E$6,E$6,IF(E$5="",100,E$5)-INT(LOG(ABS(ROUND(AF8,(IF(E$5="",100,E$5)-1)-INT(LOG(ABS(AF8)+(AF8=0)))))+(ROUND(AF8,(IF(E$5="",100,E$5)-1)-INT(LOG(ABS(AF8)+(AF8=0))))=0)))-1)))))</f>
        <v/>
      </c>
      <c r="F8" s="107" t="str">
        <f t="shared" ref="F8:F37" si="6">IF(AG8="","",TEXT(ROUND(AG8,(IF(F$5="",100,F$5)-1)-INT(LOG(ABS(AG8)+(AG8=0)))),"#,##0"&amp;IF(INT(LOG(ABS(ROUND(AG8,(IF(F$5="",100,F$5)-1)-INT(LOG(ABS(AG8)+(AG8=0)))))+(ROUND(AG8,(IF(F$5="",100,F$5)-1)-INT(LOG(ABS(AG8)+(AG8=0))))=0)))+1&gt;=IF(F$5="",100,F$5),"",IF(F$6&gt;0,".","")&amp;REPT("0",IF(IF(F$5="",100,F$5)-INT(LOG(ABS(ROUND(AG8,(IF(F$5="",100,F$5)-1)-INT(LOG(ABS(AG8)+(AG8=0)))))+(ROUND(AG8,(IF(F$5="",100,F$5)-1)-INT(LOG(ABS(AG8)+(AG8=0))))=0)))-1&gt;F$6,F$6,IF(F$5="",100,F$5)-INT(LOG(ABS(ROUND(AG8,(IF(F$5="",100,F$5)-1)-INT(LOG(ABS(AG8)+(AG8=0)))))+(ROUND(AG8,(IF(F$5="",100,F$5)-1)-INT(LOG(ABS(AG8)+(AG8=0))))=0)))-1)))))</f>
        <v/>
      </c>
      <c r="G8" s="107" t="str">
        <f t="shared" ref="G8:G37" si="7">IF(AH8="","",TEXT(ROUND(AH8,(IF(G$5="",100,G$5)-1)-INT(LOG(ABS(AH8)+(AH8=0)))),"#,##0"&amp;IF(INT(LOG(ABS(ROUND(AH8,(IF(G$5="",100,G$5)-1)-INT(LOG(ABS(AH8)+(AH8=0)))))+(ROUND(AH8,(IF(G$5="",100,G$5)-1)-INT(LOG(ABS(AH8)+(AH8=0))))=0)))+1&gt;=IF(G$5="",100,G$5),"",IF(G$6&gt;0,".","")&amp;REPT("0",IF(IF(G$5="",100,G$5)-INT(LOG(ABS(ROUND(AH8,(IF(G$5="",100,G$5)-1)-INT(LOG(ABS(AH8)+(AH8=0)))))+(ROUND(AH8,(IF(G$5="",100,G$5)-1)-INT(LOG(ABS(AH8)+(AH8=0))))=0)))-1&gt;G$6,G$6,IF(G$5="",100,G$5)-INT(LOG(ABS(ROUND(AH8,(IF(G$5="",100,G$5)-1)-INT(LOG(ABS(AH8)+(AH8=0)))))+(ROUND(AH8,(IF(G$5="",100,G$5)-1)-INT(LOG(ABS(AH8)+(AH8=0))))=0)))-1)))))</f>
        <v/>
      </c>
      <c r="H8" s="107" t="str">
        <f t="shared" ref="H8:H37" si="8">IF(AI8="","",TEXT(ROUND(AI8,(IF(H$5="",100,H$5)-1)-INT(LOG(ABS(AI8)+(AI8=0)))),"#,##0"&amp;IF(INT(LOG(ABS(ROUND(AI8,(IF(H$5="",100,H$5)-1)-INT(LOG(ABS(AI8)+(AI8=0)))))+(ROUND(AI8,(IF(H$5="",100,H$5)-1)-INT(LOG(ABS(AI8)+(AI8=0))))=0)))+1&gt;=IF(H$5="",100,H$5),"",IF(H$6&gt;0,".","")&amp;REPT("0",IF(IF(H$5="",100,H$5)-INT(LOG(ABS(ROUND(AI8,(IF(H$5="",100,H$5)-1)-INT(LOG(ABS(AI8)+(AI8=0)))))+(ROUND(AI8,(IF(H$5="",100,H$5)-1)-INT(LOG(ABS(AI8)+(AI8=0))))=0)))-1&gt;H$6,H$6,IF(H$5="",100,H$5)-INT(LOG(ABS(ROUND(AI8,(IF(H$5="",100,H$5)-1)-INT(LOG(ABS(AI8)+(AI8=0)))))+(ROUND(AI8,(IF(H$5="",100,H$5)-1)-INT(LOG(ABS(AI8)+(AI8=0))))=0)))-1)))))</f>
        <v/>
      </c>
      <c r="I8" s="205" t="str">
        <f t="shared" ref="I8:I37" si="9">IF(AJ8="","",AJ8)</f>
        <v/>
      </c>
      <c r="J8" s="205" t="str">
        <f t="shared" ref="J8:J37" si="10">IF(AK8="","",AK8)</f>
        <v/>
      </c>
      <c r="K8" s="107" t="str">
        <f t="shared" ref="K8:K37" si="11">IF(AL8="","",TEXT(ROUND(AL8,(IF(K$5="",100,K$5)-1)-INT(LOG(ABS(AL8)+(AL8=0)))),"#,##0"&amp;IF(INT(LOG(ABS(ROUND(AL8,(IF(K$5="",100,K$5)-1)-INT(LOG(ABS(AL8)+(AL8=0)))))+(ROUND(AL8,(IF(K$5="",100,K$5)-1)-INT(LOG(ABS(AL8)+(AL8=0))))=0)))+1&gt;=IF(K$5="",100,K$5),"",IF(K$6&gt;0,".","")&amp;REPT("0",IF(IF(K$5="",100,K$5)-INT(LOG(ABS(ROUND(AL8,(IF(K$5="",100,K$5)-1)-INT(LOG(ABS(AL8)+(AL8=0)))))+(ROUND(AL8,(IF(K$5="",100,K$5)-1)-INT(LOG(ABS(AL8)+(AL8=0))))=0)))-1&gt;K$6,K$6,IF(K$5="",100,K$5)-INT(LOG(ABS(ROUND(AL8,(IF(K$5="",100,K$5)-1)-INT(LOG(ABS(AL8)+(AL8=0)))))+(ROUND(AL8,(IF(K$5="",100,K$5)-1)-INT(LOG(ABS(AL8)+(AL8=0))))=0)))-1)))))</f>
        <v/>
      </c>
      <c r="L8" s="107" t="str">
        <f t="shared" ref="L8:L37" si="12">IF(AM8="","",TEXT(ROUND(AM8,(IF(L$5="",100,L$5)-1)-INT(LOG(ABS(AM8)+(AM8=0)))),"#,##0"&amp;IF(INT(LOG(ABS(ROUND(AM8,(IF(L$5="",100,L$5)-1)-INT(LOG(ABS(AM8)+(AM8=0)))))+(ROUND(AM8,(IF(L$5="",100,L$5)-1)-INT(LOG(ABS(AM8)+(AM8=0))))=0)))+1&gt;=IF(L$5="",100,L$5),"",IF(L$6&gt;0,".","")&amp;REPT("0",IF(IF(L$5="",100,L$5)-INT(LOG(ABS(ROUND(AM8,(IF(L$5="",100,L$5)-1)-INT(LOG(ABS(AM8)+(AM8=0)))))+(ROUND(AM8,(IF(L$5="",100,L$5)-1)-INT(LOG(ABS(AM8)+(AM8=0))))=0)))-1&gt;L$6,L$6,IF(L$5="",100,L$5)-INT(LOG(ABS(ROUND(AM8,(IF(L$5="",100,L$5)-1)-INT(LOG(ABS(AM8)+(AM8=0)))))+(ROUND(AM8,(IF(L$5="",100,L$5)-1)-INT(LOG(ABS(AM8)+(AM8=0))))=0)))-1)))))</f>
        <v/>
      </c>
      <c r="M8" s="107" t="str">
        <f t="shared" ref="M8:M37" si="13">IF(AN8="","",TEXT(ROUND(AN8,(IF(M$5="",100,M$5)-1)-INT(LOG(ABS(AN8)+(AN8=0)))),"#,##0"&amp;IF(INT(LOG(ABS(ROUND(AN8,(IF(M$5="",100,M$5)-1)-INT(LOG(ABS(AN8)+(AN8=0)))))+(ROUND(AN8,(IF(M$5="",100,M$5)-1)-INT(LOG(ABS(AN8)+(AN8=0))))=0)))+1&gt;=IF(M$5="",100,M$5),"",IF(M$6&gt;0,".","")&amp;REPT("0",IF(IF(M$5="",100,M$5)-INT(LOG(ABS(ROUND(AN8,(IF(M$5="",100,M$5)-1)-INT(LOG(ABS(AN8)+(AN8=0)))))+(ROUND(AN8,(IF(M$5="",100,M$5)-1)-INT(LOG(ABS(AN8)+(AN8=0))))=0)))-1&gt;M$6,M$6,IF(M$5="",100,M$5)-INT(LOG(ABS(ROUND(AN8,(IF(M$5="",100,M$5)-1)-INT(LOG(ABS(AN8)+(AN8=0)))))+(ROUND(AN8,(IF(M$5="",100,M$5)-1)-INT(LOG(ABS(AN8)+(AN8=0))))=0)))-1)))))</f>
        <v/>
      </c>
      <c r="N8" s="107" t="str">
        <f t="shared" ref="N8:N37" si="14">IF(AO8="","",TEXT(ROUND(AO8,(IF(N$5="",100,N$5)-1)-INT(LOG(ABS(AO8)+(AO8=0)))),"#,##0"&amp;IF(INT(LOG(ABS(ROUND(AO8,(IF(N$5="",100,N$5)-1)-INT(LOG(ABS(AO8)+(AO8=0)))))+(ROUND(AO8,(IF(N$5="",100,N$5)-1)-INT(LOG(ABS(AO8)+(AO8=0))))=0)))+1&gt;=IF(N$5="",100,N$5),"",IF(N$6&gt;0,".","")&amp;REPT("0",IF(IF(N$5="",100,N$5)-INT(LOG(ABS(ROUND(AO8,(IF(N$5="",100,N$5)-1)-INT(LOG(ABS(AO8)+(AO8=0)))))+(ROUND(AO8,(IF(N$5="",100,N$5)-1)-INT(LOG(ABS(AO8)+(AO8=0))))=0)))-1&gt;N$6,N$6,IF(N$5="",100,N$5)-INT(LOG(ABS(ROUND(AO8,(IF(N$5="",100,N$5)-1)-INT(LOG(ABS(AO8)+(AO8=0)))))+(ROUND(AO8,(IF(N$5="",100,N$5)-1)-INT(LOG(ABS(AO8)+(AO8=0))))=0)))-1)))))</f>
        <v/>
      </c>
      <c r="O8" s="107" t="str">
        <f t="shared" ref="O8:O37" si="15">IF(AP8="","",TEXT(ROUND(AP8,(IF(O$5="",100,O$5)-1)-INT(LOG(ABS(AP8)+(AP8=0)))),"#,##0"&amp;IF(INT(LOG(ABS(ROUND(AP8,(IF(O$5="",100,O$5)-1)-INT(LOG(ABS(AP8)+(AP8=0)))))+(ROUND(AP8,(IF(O$5="",100,O$5)-1)-INT(LOG(ABS(AP8)+(AP8=0))))=0)))+1&gt;=IF(O$5="",100,O$5),"",IF(O$6&gt;0,".","")&amp;REPT("0",IF(IF(O$5="",100,O$5)-INT(LOG(ABS(ROUND(AP8,(IF(O$5="",100,O$5)-1)-INT(LOG(ABS(AP8)+(AP8=0)))))+(ROUND(AP8,(IF(O$5="",100,O$5)-1)-INT(LOG(ABS(AP8)+(AP8=0))))=0)))-1&gt;O$6,O$6,IF(O$5="",100,O$5)-INT(LOG(ABS(ROUND(AP8,(IF(O$5="",100,O$5)-1)-INT(LOG(ABS(AP8)+(AP8=0)))))+(ROUND(AP8,(IF(O$5="",100,O$5)-1)-INT(LOG(ABS(AP8)+(AP8=0))))=0)))-1)))))</f>
        <v/>
      </c>
      <c r="P8" s="107" t="str">
        <f t="shared" ref="P8:P37" si="16">IF(AQ8="","",TEXT(ROUND(AQ8,(IF(P$5="",100,P$5)-1)-INT(LOG(ABS(AQ8)+(AQ8=0)))),"#,##0"&amp;IF(INT(LOG(ABS(ROUND(AQ8,(IF(P$5="",100,P$5)-1)-INT(LOG(ABS(AQ8)+(AQ8=0)))))+(ROUND(AQ8,(IF(P$5="",100,P$5)-1)-INT(LOG(ABS(AQ8)+(AQ8=0))))=0)))+1&gt;=IF(P$5="",100,P$5),"",IF(P$6&gt;0,".","")&amp;REPT("0",IF(IF(P$5="",100,P$5)-INT(LOG(ABS(ROUND(AQ8,(IF(P$5="",100,P$5)-1)-INT(LOG(ABS(AQ8)+(AQ8=0)))))+(ROUND(AQ8,(IF(P$5="",100,P$5)-1)-INT(LOG(ABS(AQ8)+(AQ8=0))))=0)))-1&gt;P$6,P$6,IF(P$5="",100,P$5)-INT(LOG(ABS(ROUND(AQ8,(IF(P$5="",100,P$5)-1)-INT(LOG(ABS(AQ8)+(AQ8=0)))))+(ROUND(AQ8,(IF(P$5="",100,P$5)-1)-INT(LOG(ABS(AQ8)+(AQ8=0))))=0)))-1)))))</f>
        <v/>
      </c>
      <c r="Q8" s="107" t="str">
        <f t="shared" ref="Q8:Q37" si="17">IF(AR8="","",TEXT(ROUND(AR8,(IF(Q$5="",100,Q$5)-1)-INT(LOG(ABS(AR8)+(AR8=0)))),"#,##0"&amp;IF(INT(LOG(ABS(ROUND(AR8,(IF(Q$5="",100,Q$5)-1)-INT(LOG(ABS(AR8)+(AR8=0)))))+(ROUND(AR8,(IF(Q$5="",100,Q$5)-1)-INT(LOG(ABS(AR8)+(AR8=0))))=0)))+1&gt;=IF(Q$5="",100,Q$5),"",IF(Q$6&gt;0,".","")&amp;REPT("0",IF(IF(Q$5="",100,Q$5)-INT(LOG(ABS(ROUND(AR8,(IF(Q$5="",100,Q$5)-1)-INT(LOG(ABS(AR8)+(AR8=0)))))+(ROUND(AR8,(IF(Q$5="",100,Q$5)-1)-INT(LOG(ABS(AR8)+(AR8=0))))=0)))-1&gt;Q$6,Q$6,IF(Q$5="",100,Q$5)-INT(LOG(ABS(ROUND(AR8,(IF(Q$5="",100,Q$5)-1)-INT(LOG(ABS(AR8)+(AR8=0)))))+(ROUND(AR8,(IF(Q$5="",100,Q$5)-1)-INT(LOG(ABS(AR8)+(AR8=0))))=0)))-1)))))</f>
        <v/>
      </c>
      <c r="R8" s="107" t="str">
        <f t="shared" ref="R8:R37" si="18">IF(AS8="","",TEXT(ROUND(AS8,(IF(R$5="",100,R$5)-1)-INT(LOG(ABS(AS8)+(AS8=0)))),"#,##0"&amp;IF(INT(LOG(ABS(ROUND(AS8,(IF(R$5="",100,R$5)-1)-INT(LOG(ABS(AS8)+(AS8=0)))))+(ROUND(AS8,(IF(R$5="",100,R$5)-1)-INT(LOG(ABS(AS8)+(AS8=0))))=0)))+1&gt;=IF(R$5="",100,R$5),"",IF(R$6&gt;0,".","")&amp;REPT("0",IF(IF(R$5="",100,R$5)-INT(LOG(ABS(ROUND(AS8,(IF(R$5="",100,R$5)-1)-INT(LOG(ABS(AS8)+(AS8=0)))))+(ROUND(AS8,(IF(R$5="",100,R$5)-1)-INT(LOG(ABS(AS8)+(AS8=0))))=0)))-1&gt;R$6,R$6,IF(R$5="",100,R$5)-INT(LOG(ABS(ROUND(AS8,(IF(R$5="",100,R$5)-1)-INT(LOG(ABS(AS8)+(AS8=0)))))+(ROUND(AS8,(IF(R$5="",100,R$5)-1)-INT(LOG(ABS(AS8)+(AS8=0))))=0)))-1)))))</f>
        <v/>
      </c>
      <c r="S8" s="205" t="str">
        <f t="shared" ref="S8:S37" si="19">IF(AT8="","",AT8)</f>
        <v/>
      </c>
      <c r="T8" s="205" t="str">
        <f t="shared" ref="T8:T37" si="20">IF(AU8="","",AU8)</f>
        <v/>
      </c>
      <c r="U8" s="107" t="str">
        <f t="shared" ref="U8:U37" si="21">IF(AV8="","",TEXT(ROUND(AV8,(IF(U$5="",100,U$5)-1)-INT(LOG(ABS(AV8)+(AV8=0)))),"#,##0"&amp;IF(INT(LOG(ABS(ROUND(AV8,(IF(U$5="",100,U$5)-1)-INT(LOG(ABS(AV8)+(AV8=0)))))+(ROUND(AV8,(IF(U$5="",100,U$5)-1)-INT(LOG(ABS(AV8)+(AV8=0))))=0)))+1&gt;=IF(U$5="",100,U$5),"",IF(U$6&gt;0,".","")&amp;REPT("0",IF(IF(U$5="",100,U$5)-INT(LOG(ABS(ROUND(AV8,(IF(U$5="",100,U$5)-1)-INT(LOG(ABS(AV8)+(AV8=0)))))+(ROUND(AV8,(IF(U$5="",100,U$5)-1)-INT(LOG(ABS(AV8)+(AV8=0))))=0)))-1&gt;U$6,U$6,IF(U$5="",100,U$5)-INT(LOG(ABS(ROUND(AV8,(IF(U$5="",100,U$5)-1)-INT(LOG(ABS(AV8)+(AV8=0)))))+(ROUND(AV8,(IF(U$5="",100,U$5)-1)-INT(LOG(ABS(AV8)+(AV8=0))))=0)))-1)))))</f>
        <v/>
      </c>
      <c r="V8" s="107" t="str">
        <f t="shared" ref="V8:V37" si="22">IF(AW8="","",TEXT(ROUND(AW8,(IF(V$5="",100,V$5)-1)-INT(LOG(ABS(AW8)+(AW8=0)))),"#,##0"&amp;IF(INT(LOG(ABS(ROUND(AW8,(IF(V$5="",100,V$5)-1)-INT(LOG(ABS(AW8)+(AW8=0)))))+(ROUND(AW8,(IF(V$5="",100,V$5)-1)-INT(LOG(ABS(AW8)+(AW8=0))))=0)))+1&gt;=IF(V$5="",100,V$5),"",IF(V$6&gt;0,".","")&amp;REPT("0",IF(IF(V$5="",100,V$5)-INT(LOG(ABS(ROUND(AW8,(IF(V$5="",100,V$5)-1)-INT(LOG(ABS(AW8)+(AW8=0)))))+(ROUND(AW8,(IF(V$5="",100,V$5)-1)-INT(LOG(ABS(AW8)+(AW8=0))))=0)))-1&gt;V$6,V$6,IF(V$5="",100,V$5)-INT(LOG(ABS(ROUND(AW8,(IF(V$5="",100,V$5)-1)-INT(LOG(ABS(AW8)+(AW8=0)))))+(ROUND(AW8,(IF(V$5="",100,V$5)-1)-INT(LOG(ABS(AW8)+(AW8=0))))=0)))-1)))))</f>
        <v/>
      </c>
      <c r="W8" s="107" t="str">
        <f t="shared" ref="W8:W37" si="23">IF(AX8="","",TEXT(ROUND(AX8,(IF(W$5="",100,W$5)-1)-INT(LOG(ABS(AX8)+(AX8=0)))),"#,##0"&amp;IF(INT(LOG(ABS(ROUND(AX8,(IF(W$5="",100,W$5)-1)-INT(LOG(ABS(AX8)+(AX8=0)))))+(ROUND(AX8,(IF(W$5="",100,W$5)-1)-INT(LOG(ABS(AX8)+(AX8=0))))=0)))+1&gt;=IF(W$5="",100,W$5),"",IF(W$6&gt;0,".","")&amp;REPT("0",IF(IF(W$5="",100,W$5)-INT(LOG(ABS(ROUND(AX8,(IF(W$5="",100,W$5)-1)-INT(LOG(ABS(AX8)+(AX8=0)))))+(ROUND(AX8,(IF(W$5="",100,W$5)-1)-INT(LOG(ABS(AX8)+(AX8=0))))=0)))-1&gt;W$6,W$6,IF(W$5="",100,W$5)-INT(LOG(ABS(ROUND(AX8,(IF(W$5="",100,W$5)-1)-INT(LOG(ABS(AX8)+(AX8=0)))))+(ROUND(AX8,(IF(W$5="",100,W$5)-1)-INT(LOG(ABS(AX8)+(AX8=0))))=0)))-1)))))</f>
        <v/>
      </c>
      <c r="X8" s="107" t="str">
        <f t="shared" ref="X8:X37" si="24">IF(AY8="","",TEXT(ROUND(AY8,(IF(X$5="",100,X$5)-1)-INT(LOG(ABS(AY8)+(AY8=0)))),"#,##0"&amp;IF(INT(LOG(ABS(ROUND(AY8,(IF(X$5="",100,X$5)-1)-INT(LOG(ABS(AY8)+(AY8=0)))))+(ROUND(AY8,(IF(X$5="",100,X$5)-1)-INT(LOG(ABS(AY8)+(AY8=0))))=0)))+1&gt;=IF(X$5="",100,X$5),"",IF(X$6&gt;0,".","")&amp;REPT("0",IF(IF(X$5="",100,X$5)-INT(LOG(ABS(ROUND(AY8,(IF(X$5="",100,X$5)-1)-INT(LOG(ABS(AY8)+(AY8=0)))))+(ROUND(AY8,(IF(X$5="",100,X$5)-1)-INT(LOG(ABS(AY8)+(AY8=0))))=0)))-1&gt;X$6,X$6,IF(X$5="",100,X$5)-INT(LOG(ABS(ROUND(AY8,(IF(X$5="",100,X$5)-1)-INT(LOG(ABS(AY8)+(AY8=0)))))+(ROUND(AY8,(IF(X$5="",100,X$5)-1)-INT(LOG(ABS(AY8)+(AY8=0))))=0)))-1)))))</f>
        <v/>
      </c>
      <c r="Y8" s="107" t="str">
        <f t="shared" ref="Y8:Y37" si="25">IF(AZ8="","",TEXT(ROUND(AZ8,(IF(Y$5="",100,Y$5)-1)-INT(LOG(ABS(AZ8)+(AZ8=0)))),"#,##0"&amp;IF(INT(LOG(ABS(ROUND(AZ8,(IF(Y$5="",100,Y$5)-1)-INT(LOG(ABS(AZ8)+(AZ8=0)))))+(ROUND(AZ8,(IF(Y$5="",100,Y$5)-1)-INT(LOG(ABS(AZ8)+(AZ8=0))))=0)))+1&gt;=IF(Y$5="",100,Y$5),"",IF(Y$6&gt;0,".","")&amp;REPT("0",IF(IF(Y$5="",100,Y$5)-INT(LOG(ABS(ROUND(AZ8,(IF(Y$5="",100,Y$5)-1)-INT(LOG(ABS(AZ8)+(AZ8=0)))))+(ROUND(AZ8,(IF(Y$5="",100,Y$5)-1)-INT(LOG(ABS(AZ8)+(AZ8=0))))=0)))-1&gt;Y$6,Y$6,IF(Y$5="",100,Y$5)-INT(LOG(ABS(ROUND(AZ8,(IF(Y$5="",100,Y$5)-1)-INT(LOG(ABS(AZ8)+(AZ8=0)))))+(ROUND(AZ8,(IF(Y$5="",100,Y$5)-1)-INT(LOG(ABS(AZ8)+(AZ8=0))))=0)))-1)))))</f>
        <v/>
      </c>
      <c r="Z8" s="107" t="str">
        <f t="shared" ref="Z8:Z37" si="26">IF(BA8="","",TEXT(ROUND(BA8,(IF(Z$5="",100,Z$5)-1)-INT(LOG(ABS(BA8)+(BA8=0)))),"#,##0"&amp;IF(INT(LOG(ABS(ROUND(BA8,(IF(Z$5="",100,Z$5)-1)-INT(LOG(ABS(BA8)+(BA8=0)))))+(ROUND(BA8,(IF(Z$5="",100,Z$5)-1)-INT(LOG(ABS(BA8)+(BA8=0))))=0)))+1&gt;=IF(Z$5="",100,Z$5),"",IF(Z$6&gt;0,".","")&amp;REPT("0",IF(IF(Z$5="",100,Z$5)-INT(LOG(ABS(ROUND(BA8,(IF(Z$5="",100,Z$5)-1)-INT(LOG(ABS(BA8)+(BA8=0)))))+(ROUND(BA8,(IF(Z$5="",100,Z$5)-1)-INT(LOG(ABS(BA8)+(BA8=0))))=0)))-1&gt;Z$6,Z$6,IF(Z$5="",100,Z$5)-INT(LOG(ABS(ROUND(BA8,(IF(Z$5="",100,Z$5)-1)-INT(LOG(ABS(BA8)+(BA8=0)))))+(ROUND(BA8,(IF(Z$5="",100,Z$5)-1)-INT(LOG(ABS(BA8)+(BA8=0))))=0)))-1)))))</f>
        <v/>
      </c>
      <c r="AA8" s="107" t="str">
        <f t="shared" ref="AA8:AA37" si="27">IF(BB8="","",TEXT(ROUND(BB8,(IF(AA$5="",100,AA$5)-1)-INT(LOG(ABS(BB8)+(BB8=0)))),"#,##0"&amp;IF(INT(LOG(ABS(ROUND(BB8,(IF(AA$5="",100,AA$5)-1)-INT(LOG(ABS(BB8)+(BB8=0)))))+(ROUND(BB8,(IF(AA$5="",100,AA$5)-1)-INT(LOG(ABS(BB8)+(BB8=0))))=0)))+1&gt;=IF(AA$5="",100,AA$5),"",IF(AA$6&gt;0,".","")&amp;REPT("0",IF(IF(AA$5="",100,AA$5)-INT(LOG(ABS(ROUND(BB8,(IF(AA$5="",100,AA$5)-1)-INT(LOG(ABS(BB8)+(BB8=0)))))+(ROUND(BB8,(IF(AA$5="",100,AA$5)-1)-INT(LOG(ABS(BB8)+(BB8=0))))=0)))-1&gt;AA$6,AA$6,IF(AA$5="",100,AA$5)-INT(LOG(ABS(ROUND(BB8,(IF(AA$5="",100,AA$5)-1)-INT(LOG(ABS(BB8)+(BB8=0)))))+(ROUND(BB8,(IF(AA$5="",100,AA$5)-1)-INT(LOG(ABS(BB8)+(BB8=0))))=0)))-1)))))</f>
        <v/>
      </c>
      <c r="AB8" s="107" t="str">
        <f t="shared" ref="AB8:AB37" si="28">IF(BC8="","",TEXT(ROUND(BC8,(IF(AB$5="",100,AB$5)-1)-INT(LOG(ABS(BC8)+(BC8=0)))),"#,##0"&amp;IF(INT(LOG(ABS(ROUND(BC8,(IF(AB$5="",100,AB$5)-1)-INT(LOG(ABS(BC8)+(BC8=0)))))+(ROUND(BC8,(IF(AB$5="",100,AB$5)-1)-INT(LOG(ABS(BC8)+(BC8=0))))=0)))+1&gt;=IF(AB$5="",100,AB$5),"",IF(AB$6&gt;0,".","")&amp;REPT("0",IF(IF(AB$5="",100,AB$5)-INT(LOG(ABS(ROUND(BC8,(IF(AB$5="",100,AB$5)-1)-INT(LOG(ABS(BC8)+(BC8=0)))))+(ROUND(BC8,(IF(AB$5="",100,AB$5)-1)-INT(LOG(ABS(BC8)+(BC8=0))))=0)))-1&gt;AB$6,AB$6,IF(AB$5="",100,AB$5)-INT(LOG(ABS(ROUND(BC8,(IF(AB$5="",100,AB$5)-1)-INT(LOG(ABS(BC8)+(BC8=0)))))+(ROUND(BC8,(IF(AB$5="",100,AB$5)-1)-INT(LOG(ABS(BC8)+(BC8=0))))=0)))-1)))))</f>
        <v/>
      </c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</row>
    <row r="9" spans="1:55" ht="11.25" customHeight="1" x14ac:dyDescent="0.15">
      <c r="A9" s="170">
        <v>3</v>
      </c>
      <c r="B9" s="208">
        <f t="shared" ref="B9:B37" si="29">B8+1</f>
        <v>43499</v>
      </c>
      <c r="C9" s="107" t="str">
        <f t="shared" si="3"/>
        <v/>
      </c>
      <c r="D9" s="107" t="str">
        <f t="shared" si="4"/>
        <v/>
      </c>
      <c r="E9" s="107" t="str">
        <f t="shared" si="5"/>
        <v/>
      </c>
      <c r="F9" s="125" t="str">
        <f t="shared" si="6"/>
        <v/>
      </c>
      <c r="G9" s="125" t="str">
        <f t="shared" si="7"/>
        <v/>
      </c>
      <c r="H9" s="125" t="str">
        <f t="shared" si="8"/>
        <v/>
      </c>
      <c r="I9" s="205" t="str">
        <f t="shared" si="9"/>
        <v/>
      </c>
      <c r="J9" s="205" t="str">
        <f t="shared" si="10"/>
        <v/>
      </c>
      <c r="K9" s="107" t="str">
        <f t="shared" si="11"/>
        <v/>
      </c>
      <c r="L9" s="107" t="str">
        <f t="shared" si="12"/>
        <v/>
      </c>
      <c r="M9" s="107" t="str">
        <f t="shared" si="13"/>
        <v/>
      </c>
      <c r="N9" s="125" t="str">
        <f t="shared" si="14"/>
        <v/>
      </c>
      <c r="O9" s="125" t="str">
        <f t="shared" si="15"/>
        <v/>
      </c>
      <c r="P9" s="125" t="str">
        <f t="shared" si="16"/>
        <v/>
      </c>
      <c r="Q9" s="125" t="str">
        <f t="shared" si="17"/>
        <v/>
      </c>
      <c r="R9" s="125" t="str">
        <f t="shared" si="18"/>
        <v/>
      </c>
      <c r="S9" s="205" t="str">
        <f t="shared" si="19"/>
        <v/>
      </c>
      <c r="T9" s="205" t="str">
        <f t="shared" si="20"/>
        <v/>
      </c>
      <c r="U9" s="125" t="str">
        <f t="shared" si="21"/>
        <v/>
      </c>
      <c r="V9" s="125" t="str">
        <f t="shared" si="22"/>
        <v/>
      </c>
      <c r="W9" s="125" t="str">
        <f t="shared" si="23"/>
        <v/>
      </c>
      <c r="X9" s="125" t="str">
        <f t="shared" si="24"/>
        <v/>
      </c>
      <c r="Y9" s="125" t="str">
        <f t="shared" si="25"/>
        <v/>
      </c>
      <c r="Z9" s="125" t="str">
        <f t="shared" si="26"/>
        <v/>
      </c>
      <c r="AA9" s="125" t="str">
        <f t="shared" si="27"/>
        <v/>
      </c>
      <c r="AB9" s="107" t="str">
        <f t="shared" si="28"/>
        <v/>
      </c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</row>
    <row r="10" spans="1:55" ht="11.25" customHeight="1" x14ac:dyDescent="0.15">
      <c r="A10" s="170">
        <v>4</v>
      </c>
      <c r="B10" s="208">
        <f t="shared" si="29"/>
        <v>43500</v>
      </c>
      <c r="C10" s="107" t="str">
        <f t="shared" si="3"/>
        <v/>
      </c>
      <c r="D10" s="107" t="str">
        <f t="shared" si="4"/>
        <v/>
      </c>
      <c r="E10" s="107" t="str">
        <f t="shared" si="5"/>
        <v/>
      </c>
      <c r="F10" s="125" t="str">
        <f t="shared" si="6"/>
        <v/>
      </c>
      <c r="G10" s="125" t="str">
        <f t="shared" si="7"/>
        <v/>
      </c>
      <c r="H10" s="125" t="str">
        <f t="shared" si="8"/>
        <v/>
      </c>
      <c r="I10" s="205" t="str">
        <f t="shared" si="9"/>
        <v/>
      </c>
      <c r="J10" s="205" t="str">
        <f t="shared" si="10"/>
        <v/>
      </c>
      <c r="K10" s="107" t="str">
        <f t="shared" si="11"/>
        <v/>
      </c>
      <c r="L10" s="107" t="str">
        <f t="shared" si="12"/>
        <v/>
      </c>
      <c r="M10" s="107" t="str">
        <f t="shared" si="13"/>
        <v/>
      </c>
      <c r="N10" s="125" t="str">
        <f t="shared" si="14"/>
        <v/>
      </c>
      <c r="O10" s="125" t="str">
        <f t="shared" si="15"/>
        <v/>
      </c>
      <c r="P10" s="125" t="str">
        <f t="shared" si="16"/>
        <v/>
      </c>
      <c r="Q10" s="125" t="str">
        <f t="shared" si="17"/>
        <v/>
      </c>
      <c r="R10" s="125" t="str">
        <f t="shared" si="18"/>
        <v/>
      </c>
      <c r="S10" s="205" t="str">
        <f t="shared" si="19"/>
        <v/>
      </c>
      <c r="T10" s="205" t="str">
        <f t="shared" si="20"/>
        <v/>
      </c>
      <c r="U10" s="125" t="str">
        <f t="shared" si="21"/>
        <v/>
      </c>
      <c r="V10" s="125" t="str">
        <f t="shared" si="22"/>
        <v/>
      </c>
      <c r="W10" s="125" t="str">
        <f t="shared" si="23"/>
        <v/>
      </c>
      <c r="X10" s="125" t="str">
        <f t="shared" si="24"/>
        <v/>
      </c>
      <c r="Y10" s="125" t="str">
        <f t="shared" si="25"/>
        <v/>
      </c>
      <c r="Z10" s="125" t="str">
        <f t="shared" si="26"/>
        <v/>
      </c>
      <c r="AA10" s="125" t="str">
        <f t="shared" si="27"/>
        <v/>
      </c>
      <c r="AB10" s="107" t="str">
        <f t="shared" si="28"/>
        <v/>
      </c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</row>
    <row r="11" spans="1:55" ht="11.25" customHeight="1" x14ac:dyDescent="0.15">
      <c r="A11" s="170">
        <v>5</v>
      </c>
      <c r="B11" s="208">
        <f t="shared" si="29"/>
        <v>43501</v>
      </c>
      <c r="C11" s="107" t="str">
        <f t="shared" si="3"/>
        <v/>
      </c>
      <c r="D11" s="107" t="str">
        <f t="shared" si="4"/>
        <v/>
      </c>
      <c r="E11" s="107" t="str">
        <f t="shared" si="5"/>
        <v/>
      </c>
      <c r="F11" s="125" t="str">
        <f t="shared" si="6"/>
        <v/>
      </c>
      <c r="G11" s="125" t="str">
        <f t="shared" si="7"/>
        <v/>
      </c>
      <c r="H11" s="125" t="str">
        <f t="shared" si="8"/>
        <v/>
      </c>
      <c r="I11" s="205" t="str">
        <f t="shared" si="9"/>
        <v/>
      </c>
      <c r="J11" s="205" t="str">
        <f t="shared" si="10"/>
        <v/>
      </c>
      <c r="K11" s="107" t="str">
        <f t="shared" si="11"/>
        <v/>
      </c>
      <c r="L11" s="107" t="str">
        <f t="shared" si="12"/>
        <v/>
      </c>
      <c r="M11" s="107" t="str">
        <f t="shared" si="13"/>
        <v/>
      </c>
      <c r="N11" s="125" t="str">
        <f t="shared" si="14"/>
        <v/>
      </c>
      <c r="O11" s="125" t="str">
        <f t="shared" si="15"/>
        <v/>
      </c>
      <c r="P11" s="125" t="str">
        <f t="shared" si="16"/>
        <v/>
      </c>
      <c r="Q11" s="125" t="str">
        <f t="shared" si="17"/>
        <v/>
      </c>
      <c r="R11" s="125" t="str">
        <f t="shared" si="18"/>
        <v/>
      </c>
      <c r="S11" s="205" t="str">
        <f t="shared" si="19"/>
        <v/>
      </c>
      <c r="T11" s="205" t="str">
        <f t="shared" si="20"/>
        <v/>
      </c>
      <c r="U11" s="125" t="str">
        <f t="shared" si="21"/>
        <v/>
      </c>
      <c r="V11" s="125" t="str">
        <f t="shared" si="22"/>
        <v/>
      </c>
      <c r="W11" s="125" t="str">
        <f t="shared" si="23"/>
        <v/>
      </c>
      <c r="X11" s="125" t="str">
        <f t="shared" si="24"/>
        <v/>
      </c>
      <c r="Y11" s="125" t="str">
        <f t="shared" si="25"/>
        <v/>
      </c>
      <c r="Z11" s="125" t="str">
        <f t="shared" si="26"/>
        <v/>
      </c>
      <c r="AA11" s="125" t="str">
        <f t="shared" si="27"/>
        <v/>
      </c>
      <c r="AB11" s="107" t="str">
        <f t="shared" si="28"/>
        <v/>
      </c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</row>
    <row r="12" spans="1:55" ht="11.25" customHeight="1" x14ac:dyDescent="0.15">
      <c r="A12" s="170">
        <v>6</v>
      </c>
      <c r="B12" s="208">
        <f t="shared" si="29"/>
        <v>43502</v>
      </c>
      <c r="C12" s="107" t="str">
        <f t="shared" si="3"/>
        <v/>
      </c>
      <c r="D12" s="107" t="str">
        <f t="shared" si="4"/>
        <v/>
      </c>
      <c r="E12" s="107" t="str">
        <f t="shared" si="5"/>
        <v/>
      </c>
      <c r="F12" s="125" t="str">
        <f t="shared" si="6"/>
        <v/>
      </c>
      <c r="G12" s="125" t="str">
        <f t="shared" si="7"/>
        <v/>
      </c>
      <c r="H12" s="125" t="str">
        <f t="shared" si="8"/>
        <v/>
      </c>
      <c r="I12" s="205" t="str">
        <f t="shared" si="9"/>
        <v/>
      </c>
      <c r="J12" s="205" t="str">
        <f t="shared" si="10"/>
        <v/>
      </c>
      <c r="K12" s="107" t="str">
        <f t="shared" si="11"/>
        <v/>
      </c>
      <c r="L12" s="107" t="str">
        <f t="shared" si="12"/>
        <v/>
      </c>
      <c r="M12" s="107" t="str">
        <f t="shared" si="13"/>
        <v/>
      </c>
      <c r="N12" s="125" t="str">
        <f t="shared" si="14"/>
        <v/>
      </c>
      <c r="O12" s="125" t="str">
        <f t="shared" si="15"/>
        <v/>
      </c>
      <c r="P12" s="125" t="str">
        <f t="shared" si="16"/>
        <v/>
      </c>
      <c r="Q12" s="125" t="str">
        <f t="shared" si="17"/>
        <v/>
      </c>
      <c r="R12" s="125" t="str">
        <f t="shared" si="18"/>
        <v/>
      </c>
      <c r="S12" s="205" t="str">
        <f t="shared" si="19"/>
        <v/>
      </c>
      <c r="T12" s="205" t="str">
        <f t="shared" si="20"/>
        <v/>
      </c>
      <c r="U12" s="125" t="str">
        <f t="shared" si="21"/>
        <v/>
      </c>
      <c r="V12" s="125" t="str">
        <f t="shared" si="22"/>
        <v/>
      </c>
      <c r="W12" s="125" t="str">
        <f t="shared" si="23"/>
        <v/>
      </c>
      <c r="X12" s="125" t="str">
        <f t="shared" si="24"/>
        <v/>
      </c>
      <c r="Y12" s="125" t="str">
        <f t="shared" si="25"/>
        <v/>
      </c>
      <c r="Z12" s="125" t="str">
        <f t="shared" si="26"/>
        <v/>
      </c>
      <c r="AA12" s="125" t="str">
        <f t="shared" si="27"/>
        <v/>
      </c>
      <c r="AB12" s="107" t="str">
        <f t="shared" si="28"/>
        <v/>
      </c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</row>
    <row r="13" spans="1:55" ht="11.25" customHeight="1" x14ac:dyDescent="0.15">
      <c r="A13" s="170">
        <v>7</v>
      </c>
      <c r="B13" s="208">
        <f t="shared" si="29"/>
        <v>43503</v>
      </c>
      <c r="C13" s="107" t="str">
        <f t="shared" si="3"/>
        <v/>
      </c>
      <c r="D13" s="107" t="str">
        <f t="shared" si="4"/>
        <v/>
      </c>
      <c r="E13" s="107" t="str">
        <f t="shared" si="5"/>
        <v/>
      </c>
      <c r="F13" s="125" t="str">
        <f t="shared" si="6"/>
        <v/>
      </c>
      <c r="G13" s="125" t="str">
        <f t="shared" si="7"/>
        <v/>
      </c>
      <c r="H13" s="125" t="str">
        <f t="shared" si="8"/>
        <v/>
      </c>
      <c r="I13" s="205" t="str">
        <f t="shared" si="9"/>
        <v/>
      </c>
      <c r="J13" s="205" t="str">
        <f t="shared" si="10"/>
        <v/>
      </c>
      <c r="K13" s="107" t="str">
        <f t="shared" si="11"/>
        <v/>
      </c>
      <c r="L13" s="107" t="str">
        <f t="shared" si="12"/>
        <v/>
      </c>
      <c r="M13" s="107" t="str">
        <f t="shared" si="13"/>
        <v/>
      </c>
      <c r="N13" s="125" t="str">
        <f t="shared" si="14"/>
        <v/>
      </c>
      <c r="O13" s="125" t="str">
        <f t="shared" si="15"/>
        <v/>
      </c>
      <c r="P13" s="125" t="str">
        <f t="shared" si="16"/>
        <v/>
      </c>
      <c r="Q13" s="125" t="str">
        <f t="shared" si="17"/>
        <v/>
      </c>
      <c r="R13" s="125" t="str">
        <f t="shared" si="18"/>
        <v/>
      </c>
      <c r="S13" s="205" t="str">
        <f t="shared" si="19"/>
        <v/>
      </c>
      <c r="T13" s="205" t="str">
        <f t="shared" si="20"/>
        <v/>
      </c>
      <c r="U13" s="125" t="str">
        <f t="shared" si="21"/>
        <v/>
      </c>
      <c r="V13" s="125" t="str">
        <f t="shared" si="22"/>
        <v/>
      </c>
      <c r="W13" s="125" t="str">
        <f t="shared" si="23"/>
        <v/>
      </c>
      <c r="X13" s="125" t="str">
        <f t="shared" si="24"/>
        <v/>
      </c>
      <c r="Y13" s="125" t="str">
        <f t="shared" si="25"/>
        <v/>
      </c>
      <c r="Z13" s="125" t="str">
        <f t="shared" si="26"/>
        <v/>
      </c>
      <c r="AA13" s="125" t="str">
        <f t="shared" si="27"/>
        <v/>
      </c>
      <c r="AB13" s="107" t="str">
        <f t="shared" si="28"/>
        <v/>
      </c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</row>
    <row r="14" spans="1:55" ht="11.25" customHeight="1" x14ac:dyDescent="0.15">
      <c r="A14" s="170">
        <v>8</v>
      </c>
      <c r="B14" s="208">
        <f t="shared" si="29"/>
        <v>43504</v>
      </c>
      <c r="C14" s="107" t="str">
        <f t="shared" si="3"/>
        <v/>
      </c>
      <c r="D14" s="107" t="str">
        <f t="shared" si="4"/>
        <v/>
      </c>
      <c r="E14" s="107" t="str">
        <f t="shared" si="5"/>
        <v/>
      </c>
      <c r="F14" s="125" t="str">
        <f t="shared" si="6"/>
        <v/>
      </c>
      <c r="G14" s="125" t="str">
        <f t="shared" si="7"/>
        <v/>
      </c>
      <c r="H14" s="125" t="str">
        <f t="shared" si="8"/>
        <v/>
      </c>
      <c r="I14" s="205" t="str">
        <f t="shared" si="9"/>
        <v/>
      </c>
      <c r="J14" s="205" t="str">
        <f t="shared" si="10"/>
        <v/>
      </c>
      <c r="K14" s="107" t="str">
        <f t="shared" si="11"/>
        <v/>
      </c>
      <c r="L14" s="107" t="str">
        <f t="shared" si="12"/>
        <v/>
      </c>
      <c r="M14" s="107" t="str">
        <f t="shared" si="13"/>
        <v/>
      </c>
      <c r="N14" s="125" t="str">
        <f t="shared" si="14"/>
        <v/>
      </c>
      <c r="O14" s="125" t="str">
        <f t="shared" si="15"/>
        <v/>
      </c>
      <c r="P14" s="125" t="str">
        <f t="shared" si="16"/>
        <v/>
      </c>
      <c r="Q14" s="125" t="str">
        <f t="shared" si="17"/>
        <v/>
      </c>
      <c r="R14" s="125" t="str">
        <f t="shared" si="18"/>
        <v/>
      </c>
      <c r="S14" s="205" t="str">
        <f t="shared" si="19"/>
        <v/>
      </c>
      <c r="T14" s="205" t="str">
        <f t="shared" si="20"/>
        <v/>
      </c>
      <c r="U14" s="125" t="str">
        <f t="shared" si="21"/>
        <v/>
      </c>
      <c r="V14" s="125" t="str">
        <f t="shared" si="22"/>
        <v/>
      </c>
      <c r="W14" s="125" t="str">
        <f t="shared" si="23"/>
        <v/>
      </c>
      <c r="X14" s="125" t="str">
        <f t="shared" si="24"/>
        <v/>
      </c>
      <c r="Y14" s="125" t="str">
        <f t="shared" si="25"/>
        <v/>
      </c>
      <c r="Z14" s="125" t="str">
        <f t="shared" si="26"/>
        <v/>
      </c>
      <c r="AA14" s="125" t="str">
        <f t="shared" si="27"/>
        <v/>
      </c>
      <c r="AB14" s="107" t="str">
        <f t="shared" si="28"/>
        <v/>
      </c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</row>
    <row r="15" spans="1:55" ht="11.25" customHeight="1" x14ac:dyDescent="0.15">
      <c r="A15" s="170">
        <v>9</v>
      </c>
      <c r="B15" s="208">
        <f t="shared" si="29"/>
        <v>43505</v>
      </c>
      <c r="C15" s="107" t="str">
        <f t="shared" si="3"/>
        <v/>
      </c>
      <c r="D15" s="107" t="str">
        <f t="shared" si="4"/>
        <v/>
      </c>
      <c r="E15" s="107" t="str">
        <f t="shared" si="5"/>
        <v/>
      </c>
      <c r="F15" s="125" t="str">
        <f t="shared" si="6"/>
        <v/>
      </c>
      <c r="G15" s="125" t="str">
        <f t="shared" si="7"/>
        <v/>
      </c>
      <c r="H15" s="125" t="str">
        <f t="shared" si="8"/>
        <v/>
      </c>
      <c r="I15" s="205" t="str">
        <f t="shared" si="9"/>
        <v/>
      </c>
      <c r="J15" s="205" t="str">
        <f t="shared" si="10"/>
        <v/>
      </c>
      <c r="K15" s="107" t="str">
        <f t="shared" si="11"/>
        <v/>
      </c>
      <c r="L15" s="107" t="str">
        <f t="shared" si="12"/>
        <v/>
      </c>
      <c r="M15" s="107" t="str">
        <f t="shared" si="13"/>
        <v/>
      </c>
      <c r="N15" s="125" t="str">
        <f t="shared" si="14"/>
        <v/>
      </c>
      <c r="O15" s="125" t="str">
        <f t="shared" si="15"/>
        <v/>
      </c>
      <c r="P15" s="125" t="str">
        <f t="shared" si="16"/>
        <v/>
      </c>
      <c r="Q15" s="125" t="str">
        <f t="shared" si="17"/>
        <v/>
      </c>
      <c r="R15" s="125" t="str">
        <f t="shared" si="18"/>
        <v/>
      </c>
      <c r="S15" s="205" t="str">
        <f t="shared" si="19"/>
        <v/>
      </c>
      <c r="T15" s="205" t="str">
        <f t="shared" si="20"/>
        <v/>
      </c>
      <c r="U15" s="125" t="str">
        <f t="shared" si="21"/>
        <v/>
      </c>
      <c r="V15" s="125" t="str">
        <f t="shared" si="22"/>
        <v/>
      </c>
      <c r="W15" s="125" t="str">
        <f t="shared" si="23"/>
        <v/>
      </c>
      <c r="X15" s="125" t="str">
        <f t="shared" si="24"/>
        <v/>
      </c>
      <c r="Y15" s="125" t="str">
        <f t="shared" si="25"/>
        <v/>
      </c>
      <c r="Z15" s="125" t="str">
        <f t="shared" si="26"/>
        <v/>
      </c>
      <c r="AA15" s="125" t="str">
        <f t="shared" si="27"/>
        <v/>
      </c>
      <c r="AB15" s="107" t="str">
        <f t="shared" si="28"/>
        <v/>
      </c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</row>
    <row r="16" spans="1:55" ht="11.25" customHeight="1" x14ac:dyDescent="0.15">
      <c r="A16" s="170">
        <v>10</v>
      </c>
      <c r="B16" s="208">
        <f t="shared" si="29"/>
        <v>43506</v>
      </c>
      <c r="C16" s="107" t="str">
        <f t="shared" si="3"/>
        <v/>
      </c>
      <c r="D16" s="107" t="str">
        <f t="shared" si="4"/>
        <v/>
      </c>
      <c r="E16" s="107" t="str">
        <f t="shared" si="5"/>
        <v/>
      </c>
      <c r="F16" s="125" t="str">
        <f t="shared" si="6"/>
        <v/>
      </c>
      <c r="G16" s="125" t="str">
        <f t="shared" si="7"/>
        <v/>
      </c>
      <c r="H16" s="125" t="str">
        <f t="shared" si="8"/>
        <v/>
      </c>
      <c r="I16" s="205" t="str">
        <f t="shared" si="9"/>
        <v/>
      </c>
      <c r="J16" s="205" t="str">
        <f t="shared" si="10"/>
        <v/>
      </c>
      <c r="K16" s="107" t="str">
        <f t="shared" si="11"/>
        <v/>
      </c>
      <c r="L16" s="107" t="str">
        <f t="shared" si="12"/>
        <v/>
      </c>
      <c r="M16" s="107" t="str">
        <f t="shared" si="13"/>
        <v/>
      </c>
      <c r="N16" s="125" t="str">
        <f t="shared" si="14"/>
        <v/>
      </c>
      <c r="O16" s="125" t="str">
        <f t="shared" si="15"/>
        <v/>
      </c>
      <c r="P16" s="125" t="str">
        <f t="shared" si="16"/>
        <v/>
      </c>
      <c r="Q16" s="125" t="str">
        <f t="shared" si="17"/>
        <v/>
      </c>
      <c r="R16" s="125" t="str">
        <f t="shared" si="18"/>
        <v/>
      </c>
      <c r="S16" s="205" t="str">
        <f t="shared" si="19"/>
        <v/>
      </c>
      <c r="T16" s="205" t="str">
        <f t="shared" si="20"/>
        <v/>
      </c>
      <c r="U16" s="125" t="str">
        <f t="shared" si="21"/>
        <v/>
      </c>
      <c r="V16" s="125" t="str">
        <f t="shared" si="22"/>
        <v/>
      </c>
      <c r="W16" s="125" t="str">
        <f t="shared" si="23"/>
        <v/>
      </c>
      <c r="X16" s="125" t="str">
        <f t="shared" si="24"/>
        <v/>
      </c>
      <c r="Y16" s="125" t="str">
        <f t="shared" si="25"/>
        <v/>
      </c>
      <c r="Z16" s="125" t="str">
        <f t="shared" si="26"/>
        <v/>
      </c>
      <c r="AA16" s="125" t="str">
        <f t="shared" si="27"/>
        <v/>
      </c>
      <c r="AB16" s="107" t="str">
        <f t="shared" si="28"/>
        <v/>
      </c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</row>
    <row r="17" spans="1:55" ht="11.25" customHeight="1" x14ac:dyDescent="0.15">
      <c r="A17" s="170">
        <v>11</v>
      </c>
      <c r="B17" s="208">
        <f t="shared" si="29"/>
        <v>43507</v>
      </c>
      <c r="C17" s="107" t="str">
        <f t="shared" si="3"/>
        <v/>
      </c>
      <c r="D17" s="107" t="str">
        <f t="shared" si="4"/>
        <v/>
      </c>
      <c r="E17" s="107" t="str">
        <f t="shared" si="5"/>
        <v/>
      </c>
      <c r="F17" s="125" t="str">
        <f t="shared" si="6"/>
        <v/>
      </c>
      <c r="G17" s="125" t="str">
        <f t="shared" si="7"/>
        <v/>
      </c>
      <c r="H17" s="125" t="str">
        <f t="shared" si="8"/>
        <v/>
      </c>
      <c r="I17" s="205" t="str">
        <f t="shared" si="9"/>
        <v/>
      </c>
      <c r="J17" s="205" t="str">
        <f t="shared" si="10"/>
        <v/>
      </c>
      <c r="K17" s="107" t="str">
        <f t="shared" si="11"/>
        <v/>
      </c>
      <c r="L17" s="107" t="str">
        <f t="shared" si="12"/>
        <v/>
      </c>
      <c r="M17" s="107" t="str">
        <f t="shared" si="13"/>
        <v/>
      </c>
      <c r="N17" s="125" t="str">
        <f t="shared" si="14"/>
        <v/>
      </c>
      <c r="O17" s="125" t="str">
        <f t="shared" si="15"/>
        <v/>
      </c>
      <c r="P17" s="125" t="str">
        <f t="shared" si="16"/>
        <v/>
      </c>
      <c r="Q17" s="125" t="str">
        <f t="shared" si="17"/>
        <v/>
      </c>
      <c r="R17" s="125" t="str">
        <f t="shared" si="18"/>
        <v/>
      </c>
      <c r="S17" s="205" t="str">
        <f t="shared" si="19"/>
        <v/>
      </c>
      <c r="T17" s="205" t="str">
        <f t="shared" si="20"/>
        <v/>
      </c>
      <c r="U17" s="125" t="str">
        <f t="shared" si="21"/>
        <v/>
      </c>
      <c r="V17" s="125" t="str">
        <f t="shared" si="22"/>
        <v/>
      </c>
      <c r="W17" s="125" t="str">
        <f t="shared" si="23"/>
        <v/>
      </c>
      <c r="X17" s="125" t="str">
        <f t="shared" si="24"/>
        <v/>
      </c>
      <c r="Y17" s="125" t="str">
        <f t="shared" si="25"/>
        <v/>
      </c>
      <c r="Z17" s="125" t="str">
        <f t="shared" si="26"/>
        <v/>
      </c>
      <c r="AA17" s="125" t="str">
        <f t="shared" si="27"/>
        <v/>
      </c>
      <c r="AB17" s="107" t="str">
        <f t="shared" si="28"/>
        <v/>
      </c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</row>
    <row r="18" spans="1:55" ht="11.25" customHeight="1" x14ac:dyDescent="0.15">
      <c r="A18" s="170">
        <v>12</v>
      </c>
      <c r="B18" s="208">
        <f t="shared" si="29"/>
        <v>43508</v>
      </c>
      <c r="C18" s="107" t="str">
        <f t="shared" si="3"/>
        <v/>
      </c>
      <c r="D18" s="107" t="str">
        <f t="shared" si="4"/>
        <v/>
      </c>
      <c r="E18" s="107" t="str">
        <f t="shared" si="5"/>
        <v/>
      </c>
      <c r="F18" s="125" t="str">
        <f t="shared" si="6"/>
        <v/>
      </c>
      <c r="G18" s="125" t="str">
        <f t="shared" si="7"/>
        <v/>
      </c>
      <c r="H18" s="125" t="str">
        <f t="shared" si="8"/>
        <v/>
      </c>
      <c r="I18" s="205" t="str">
        <f t="shared" si="9"/>
        <v/>
      </c>
      <c r="J18" s="205" t="str">
        <f t="shared" si="10"/>
        <v/>
      </c>
      <c r="K18" s="107" t="str">
        <f t="shared" si="11"/>
        <v/>
      </c>
      <c r="L18" s="107" t="str">
        <f t="shared" si="12"/>
        <v/>
      </c>
      <c r="M18" s="107" t="str">
        <f t="shared" si="13"/>
        <v/>
      </c>
      <c r="N18" s="125" t="str">
        <f t="shared" si="14"/>
        <v/>
      </c>
      <c r="O18" s="125" t="str">
        <f t="shared" si="15"/>
        <v/>
      </c>
      <c r="P18" s="125" t="str">
        <f t="shared" si="16"/>
        <v/>
      </c>
      <c r="Q18" s="125" t="str">
        <f t="shared" si="17"/>
        <v/>
      </c>
      <c r="R18" s="125" t="str">
        <f t="shared" si="18"/>
        <v/>
      </c>
      <c r="S18" s="205" t="str">
        <f t="shared" si="19"/>
        <v/>
      </c>
      <c r="T18" s="205" t="str">
        <f t="shared" si="20"/>
        <v/>
      </c>
      <c r="U18" s="125" t="str">
        <f t="shared" si="21"/>
        <v/>
      </c>
      <c r="V18" s="125" t="str">
        <f t="shared" si="22"/>
        <v/>
      </c>
      <c r="W18" s="125" t="str">
        <f t="shared" si="23"/>
        <v/>
      </c>
      <c r="X18" s="125" t="str">
        <f t="shared" si="24"/>
        <v/>
      </c>
      <c r="Y18" s="125" t="str">
        <f t="shared" si="25"/>
        <v/>
      </c>
      <c r="Z18" s="125" t="str">
        <f t="shared" si="26"/>
        <v/>
      </c>
      <c r="AA18" s="125" t="str">
        <f t="shared" si="27"/>
        <v/>
      </c>
      <c r="AB18" s="107" t="str">
        <f t="shared" si="28"/>
        <v/>
      </c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</row>
    <row r="19" spans="1:55" ht="11.25" customHeight="1" x14ac:dyDescent="0.15">
      <c r="A19" s="170">
        <v>13</v>
      </c>
      <c r="B19" s="208">
        <f t="shared" si="29"/>
        <v>43509</v>
      </c>
      <c r="C19" s="107" t="str">
        <f t="shared" si="3"/>
        <v/>
      </c>
      <c r="D19" s="107" t="str">
        <f t="shared" si="4"/>
        <v/>
      </c>
      <c r="E19" s="107" t="str">
        <f t="shared" si="5"/>
        <v/>
      </c>
      <c r="F19" s="125" t="str">
        <f t="shared" si="6"/>
        <v/>
      </c>
      <c r="G19" s="125" t="str">
        <f t="shared" si="7"/>
        <v/>
      </c>
      <c r="H19" s="125" t="str">
        <f t="shared" si="8"/>
        <v/>
      </c>
      <c r="I19" s="205" t="str">
        <f t="shared" si="9"/>
        <v/>
      </c>
      <c r="J19" s="205" t="str">
        <f t="shared" si="10"/>
        <v/>
      </c>
      <c r="K19" s="107" t="str">
        <f t="shared" si="11"/>
        <v/>
      </c>
      <c r="L19" s="107" t="str">
        <f t="shared" si="12"/>
        <v/>
      </c>
      <c r="M19" s="107" t="str">
        <f t="shared" si="13"/>
        <v/>
      </c>
      <c r="N19" s="125" t="str">
        <f t="shared" si="14"/>
        <v/>
      </c>
      <c r="O19" s="125" t="str">
        <f t="shared" si="15"/>
        <v/>
      </c>
      <c r="P19" s="125" t="str">
        <f t="shared" si="16"/>
        <v/>
      </c>
      <c r="Q19" s="125" t="str">
        <f t="shared" si="17"/>
        <v/>
      </c>
      <c r="R19" s="125" t="str">
        <f t="shared" si="18"/>
        <v/>
      </c>
      <c r="S19" s="205" t="str">
        <f t="shared" si="19"/>
        <v/>
      </c>
      <c r="T19" s="205" t="str">
        <f t="shared" si="20"/>
        <v/>
      </c>
      <c r="U19" s="125" t="str">
        <f t="shared" si="21"/>
        <v/>
      </c>
      <c r="V19" s="125" t="str">
        <f t="shared" si="22"/>
        <v/>
      </c>
      <c r="W19" s="125" t="str">
        <f t="shared" si="23"/>
        <v/>
      </c>
      <c r="X19" s="125" t="str">
        <f t="shared" si="24"/>
        <v/>
      </c>
      <c r="Y19" s="125" t="str">
        <f t="shared" si="25"/>
        <v/>
      </c>
      <c r="Z19" s="125" t="str">
        <f t="shared" si="26"/>
        <v/>
      </c>
      <c r="AA19" s="125" t="str">
        <f t="shared" si="27"/>
        <v/>
      </c>
      <c r="AB19" s="107" t="str">
        <f t="shared" si="28"/>
        <v/>
      </c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</row>
    <row r="20" spans="1:55" ht="11.25" customHeight="1" x14ac:dyDescent="0.15">
      <c r="A20" s="170">
        <v>14</v>
      </c>
      <c r="B20" s="208">
        <f t="shared" si="29"/>
        <v>43510</v>
      </c>
      <c r="C20" s="107" t="str">
        <f t="shared" si="3"/>
        <v/>
      </c>
      <c r="D20" s="107" t="str">
        <f t="shared" si="4"/>
        <v/>
      </c>
      <c r="E20" s="107" t="str">
        <f t="shared" si="5"/>
        <v/>
      </c>
      <c r="F20" s="125" t="str">
        <f t="shared" si="6"/>
        <v/>
      </c>
      <c r="G20" s="125" t="str">
        <f t="shared" si="7"/>
        <v/>
      </c>
      <c r="H20" s="125" t="str">
        <f t="shared" si="8"/>
        <v/>
      </c>
      <c r="I20" s="205" t="str">
        <f t="shared" si="9"/>
        <v/>
      </c>
      <c r="J20" s="205" t="str">
        <f t="shared" si="10"/>
        <v/>
      </c>
      <c r="K20" s="107" t="str">
        <f t="shared" si="11"/>
        <v/>
      </c>
      <c r="L20" s="107" t="str">
        <f t="shared" si="12"/>
        <v/>
      </c>
      <c r="M20" s="107" t="str">
        <f t="shared" si="13"/>
        <v/>
      </c>
      <c r="N20" s="125" t="str">
        <f t="shared" si="14"/>
        <v/>
      </c>
      <c r="O20" s="125" t="str">
        <f t="shared" si="15"/>
        <v/>
      </c>
      <c r="P20" s="125" t="str">
        <f t="shared" si="16"/>
        <v/>
      </c>
      <c r="Q20" s="125" t="str">
        <f t="shared" si="17"/>
        <v/>
      </c>
      <c r="R20" s="125" t="str">
        <f t="shared" si="18"/>
        <v/>
      </c>
      <c r="S20" s="205" t="str">
        <f t="shared" si="19"/>
        <v/>
      </c>
      <c r="T20" s="205" t="str">
        <f t="shared" si="20"/>
        <v/>
      </c>
      <c r="U20" s="125" t="str">
        <f t="shared" si="21"/>
        <v/>
      </c>
      <c r="V20" s="125" t="str">
        <f t="shared" si="22"/>
        <v/>
      </c>
      <c r="W20" s="125" t="str">
        <f t="shared" si="23"/>
        <v/>
      </c>
      <c r="X20" s="125" t="str">
        <f t="shared" si="24"/>
        <v/>
      </c>
      <c r="Y20" s="125" t="str">
        <f t="shared" si="25"/>
        <v/>
      </c>
      <c r="Z20" s="125" t="str">
        <f t="shared" si="26"/>
        <v/>
      </c>
      <c r="AA20" s="125" t="str">
        <f t="shared" si="27"/>
        <v/>
      </c>
      <c r="AB20" s="107" t="str">
        <f t="shared" si="28"/>
        <v/>
      </c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</row>
    <row r="21" spans="1:55" ht="11.25" customHeight="1" x14ac:dyDescent="0.15">
      <c r="A21" s="170">
        <v>15</v>
      </c>
      <c r="B21" s="208">
        <f t="shared" si="29"/>
        <v>43511</v>
      </c>
      <c r="C21" s="107" t="str">
        <f t="shared" si="3"/>
        <v/>
      </c>
      <c r="D21" s="107" t="str">
        <f t="shared" si="4"/>
        <v/>
      </c>
      <c r="E21" s="107" t="str">
        <f t="shared" si="5"/>
        <v/>
      </c>
      <c r="F21" s="125" t="str">
        <f t="shared" si="6"/>
        <v/>
      </c>
      <c r="G21" s="125" t="str">
        <f t="shared" si="7"/>
        <v/>
      </c>
      <c r="H21" s="125" t="str">
        <f t="shared" si="8"/>
        <v/>
      </c>
      <c r="I21" s="205" t="str">
        <f t="shared" si="9"/>
        <v/>
      </c>
      <c r="J21" s="205" t="str">
        <f t="shared" si="10"/>
        <v/>
      </c>
      <c r="K21" s="107" t="str">
        <f t="shared" si="11"/>
        <v/>
      </c>
      <c r="L21" s="107" t="str">
        <f t="shared" si="12"/>
        <v/>
      </c>
      <c r="M21" s="107" t="str">
        <f t="shared" si="13"/>
        <v/>
      </c>
      <c r="N21" s="125" t="str">
        <f t="shared" si="14"/>
        <v/>
      </c>
      <c r="O21" s="125" t="str">
        <f t="shared" si="15"/>
        <v/>
      </c>
      <c r="P21" s="125" t="str">
        <f t="shared" si="16"/>
        <v/>
      </c>
      <c r="Q21" s="125" t="str">
        <f t="shared" si="17"/>
        <v/>
      </c>
      <c r="R21" s="125" t="str">
        <f t="shared" si="18"/>
        <v/>
      </c>
      <c r="S21" s="205" t="str">
        <f t="shared" si="19"/>
        <v/>
      </c>
      <c r="T21" s="205" t="str">
        <f t="shared" si="20"/>
        <v/>
      </c>
      <c r="U21" s="125" t="str">
        <f t="shared" si="21"/>
        <v/>
      </c>
      <c r="V21" s="125" t="str">
        <f t="shared" si="22"/>
        <v/>
      </c>
      <c r="W21" s="125" t="str">
        <f t="shared" si="23"/>
        <v/>
      </c>
      <c r="X21" s="125" t="str">
        <f t="shared" si="24"/>
        <v/>
      </c>
      <c r="Y21" s="125" t="str">
        <f t="shared" si="25"/>
        <v/>
      </c>
      <c r="Z21" s="125" t="str">
        <f t="shared" si="26"/>
        <v/>
      </c>
      <c r="AA21" s="125" t="str">
        <f t="shared" si="27"/>
        <v/>
      </c>
      <c r="AB21" s="107" t="str">
        <f t="shared" si="28"/>
        <v/>
      </c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</row>
    <row r="22" spans="1:55" ht="11.25" customHeight="1" x14ac:dyDescent="0.15">
      <c r="A22" s="170">
        <v>16</v>
      </c>
      <c r="B22" s="208">
        <f t="shared" si="29"/>
        <v>43512</v>
      </c>
      <c r="C22" s="107" t="str">
        <f t="shared" si="3"/>
        <v/>
      </c>
      <c r="D22" s="107" t="str">
        <f t="shared" si="4"/>
        <v/>
      </c>
      <c r="E22" s="107" t="str">
        <f t="shared" si="5"/>
        <v/>
      </c>
      <c r="F22" s="125" t="str">
        <f t="shared" si="6"/>
        <v/>
      </c>
      <c r="G22" s="125" t="str">
        <f t="shared" si="7"/>
        <v/>
      </c>
      <c r="H22" s="125" t="str">
        <f t="shared" si="8"/>
        <v/>
      </c>
      <c r="I22" s="205" t="str">
        <f t="shared" si="9"/>
        <v/>
      </c>
      <c r="J22" s="205" t="str">
        <f t="shared" si="10"/>
        <v/>
      </c>
      <c r="K22" s="107" t="str">
        <f t="shared" si="11"/>
        <v/>
      </c>
      <c r="L22" s="107" t="str">
        <f t="shared" si="12"/>
        <v/>
      </c>
      <c r="M22" s="107" t="str">
        <f t="shared" si="13"/>
        <v/>
      </c>
      <c r="N22" s="125" t="str">
        <f t="shared" si="14"/>
        <v/>
      </c>
      <c r="O22" s="125" t="str">
        <f t="shared" si="15"/>
        <v/>
      </c>
      <c r="P22" s="125" t="str">
        <f t="shared" si="16"/>
        <v/>
      </c>
      <c r="Q22" s="125" t="str">
        <f t="shared" si="17"/>
        <v/>
      </c>
      <c r="R22" s="125" t="str">
        <f t="shared" si="18"/>
        <v/>
      </c>
      <c r="S22" s="205" t="str">
        <f t="shared" si="19"/>
        <v/>
      </c>
      <c r="T22" s="205" t="str">
        <f t="shared" si="20"/>
        <v/>
      </c>
      <c r="U22" s="125" t="str">
        <f t="shared" si="21"/>
        <v/>
      </c>
      <c r="V22" s="125" t="str">
        <f t="shared" si="22"/>
        <v/>
      </c>
      <c r="W22" s="125" t="str">
        <f t="shared" si="23"/>
        <v/>
      </c>
      <c r="X22" s="125" t="str">
        <f t="shared" si="24"/>
        <v/>
      </c>
      <c r="Y22" s="125" t="str">
        <f t="shared" si="25"/>
        <v/>
      </c>
      <c r="Z22" s="125" t="str">
        <f t="shared" si="26"/>
        <v/>
      </c>
      <c r="AA22" s="125" t="str">
        <f t="shared" si="27"/>
        <v/>
      </c>
      <c r="AB22" s="107" t="str">
        <f t="shared" si="28"/>
        <v/>
      </c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</row>
    <row r="23" spans="1:55" ht="11.25" customHeight="1" x14ac:dyDescent="0.15">
      <c r="A23" s="170">
        <v>17</v>
      </c>
      <c r="B23" s="208">
        <f t="shared" si="29"/>
        <v>43513</v>
      </c>
      <c r="C23" s="107" t="str">
        <f t="shared" si="3"/>
        <v/>
      </c>
      <c r="D23" s="107" t="str">
        <f t="shared" si="4"/>
        <v/>
      </c>
      <c r="E23" s="107" t="str">
        <f t="shared" si="5"/>
        <v/>
      </c>
      <c r="F23" s="125" t="str">
        <f t="shared" si="6"/>
        <v/>
      </c>
      <c r="G23" s="125" t="str">
        <f t="shared" si="7"/>
        <v/>
      </c>
      <c r="H23" s="125" t="str">
        <f t="shared" si="8"/>
        <v/>
      </c>
      <c r="I23" s="205" t="str">
        <f t="shared" si="9"/>
        <v/>
      </c>
      <c r="J23" s="205" t="str">
        <f t="shared" si="10"/>
        <v/>
      </c>
      <c r="K23" s="107" t="str">
        <f t="shared" si="11"/>
        <v/>
      </c>
      <c r="L23" s="107" t="str">
        <f t="shared" si="12"/>
        <v/>
      </c>
      <c r="M23" s="107" t="str">
        <f t="shared" si="13"/>
        <v/>
      </c>
      <c r="N23" s="125" t="str">
        <f t="shared" si="14"/>
        <v/>
      </c>
      <c r="O23" s="125" t="str">
        <f t="shared" si="15"/>
        <v/>
      </c>
      <c r="P23" s="125" t="str">
        <f t="shared" si="16"/>
        <v/>
      </c>
      <c r="Q23" s="125" t="str">
        <f t="shared" si="17"/>
        <v/>
      </c>
      <c r="R23" s="125" t="str">
        <f t="shared" si="18"/>
        <v/>
      </c>
      <c r="S23" s="205" t="str">
        <f t="shared" si="19"/>
        <v/>
      </c>
      <c r="T23" s="205" t="str">
        <f t="shared" si="20"/>
        <v/>
      </c>
      <c r="U23" s="125" t="str">
        <f t="shared" si="21"/>
        <v/>
      </c>
      <c r="V23" s="125" t="str">
        <f t="shared" si="22"/>
        <v/>
      </c>
      <c r="W23" s="125" t="str">
        <f t="shared" si="23"/>
        <v/>
      </c>
      <c r="X23" s="125" t="str">
        <f t="shared" si="24"/>
        <v/>
      </c>
      <c r="Y23" s="125" t="str">
        <f t="shared" si="25"/>
        <v/>
      </c>
      <c r="Z23" s="125" t="str">
        <f t="shared" si="26"/>
        <v/>
      </c>
      <c r="AA23" s="125" t="str">
        <f t="shared" si="27"/>
        <v/>
      </c>
      <c r="AB23" s="107" t="str">
        <f t="shared" si="28"/>
        <v/>
      </c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</row>
    <row r="24" spans="1:55" ht="11.25" customHeight="1" x14ac:dyDescent="0.15">
      <c r="A24" s="170">
        <v>18</v>
      </c>
      <c r="B24" s="208">
        <f t="shared" si="29"/>
        <v>43514</v>
      </c>
      <c r="C24" s="107" t="str">
        <f t="shared" si="3"/>
        <v/>
      </c>
      <c r="D24" s="107" t="str">
        <f t="shared" si="4"/>
        <v/>
      </c>
      <c r="E24" s="107" t="str">
        <f t="shared" si="5"/>
        <v/>
      </c>
      <c r="F24" s="125" t="str">
        <f t="shared" si="6"/>
        <v/>
      </c>
      <c r="G24" s="125" t="str">
        <f t="shared" si="7"/>
        <v/>
      </c>
      <c r="H24" s="125" t="str">
        <f t="shared" si="8"/>
        <v/>
      </c>
      <c r="I24" s="205" t="str">
        <f t="shared" si="9"/>
        <v/>
      </c>
      <c r="J24" s="205" t="str">
        <f t="shared" si="10"/>
        <v/>
      </c>
      <c r="K24" s="107" t="str">
        <f t="shared" si="11"/>
        <v/>
      </c>
      <c r="L24" s="107" t="str">
        <f t="shared" si="12"/>
        <v/>
      </c>
      <c r="M24" s="107" t="str">
        <f t="shared" si="13"/>
        <v/>
      </c>
      <c r="N24" s="125" t="str">
        <f t="shared" si="14"/>
        <v/>
      </c>
      <c r="O24" s="125" t="str">
        <f t="shared" si="15"/>
        <v/>
      </c>
      <c r="P24" s="125" t="str">
        <f t="shared" si="16"/>
        <v/>
      </c>
      <c r="Q24" s="125" t="str">
        <f t="shared" si="17"/>
        <v/>
      </c>
      <c r="R24" s="125" t="str">
        <f t="shared" si="18"/>
        <v/>
      </c>
      <c r="S24" s="205" t="str">
        <f t="shared" si="19"/>
        <v/>
      </c>
      <c r="T24" s="205" t="str">
        <f t="shared" si="20"/>
        <v/>
      </c>
      <c r="U24" s="125" t="str">
        <f t="shared" si="21"/>
        <v/>
      </c>
      <c r="V24" s="125" t="str">
        <f t="shared" si="22"/>
        <v/>
      </c>
      <c r="W24" s="125" t="str">
        <f t="shared" si="23"/>
        <v/>
      </c>
      <c r="X24" s="125" t="str">
        <f t="shared" si="24"/>
        <v/>
      </c>
      <c r="Y24" s="125" t="str">
        <f t="shared" si="25"/>
        <v/>
      </c>
      <c r="Z24" s="125" t="str">
        <f t="shared" si="26"/>
        <v/>
      </c>
      <c r="AA24" s="125" t="str">
        <f t="shared" si="27"/>
        <v/>
      </c>
      <c r="AB24" s="107" t="str">
        <f t="shared" si="28"/>
        <v/>
      </c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</row>
    <row r="25" spans="1:55" ht="11.25" customHeight="1" x14ac:dyDescent="0.15">
      <c r="A25" s="170">
        <v>19</v>
      </c>
      <c r="B25" s="208">
        <f t="shared" si="29"/>
        <v>43515</v>
      </c>
      <c r="C25" s="107" t="str">
        <f t="shared" si="3"/>
        <v/>
      </c>
      <c r="D25" s="107" t="str">
        <f t="shared" si="4"/>
        <v/>
      </c>
      <c r="E25" s="107" t="str">
        <f t="shared" si="5"/>
        <v/>
      </c>
      <c r="F25" s="125" t="str">
        <f t="shared" si="6"/>
        <v/>
      </c>
      <c r="G25" s="125" t="str">
        <f t="shared" si="7"/>
        <v/>
      </c>
      <c r="H25" s="125" t="str">
        <f t="shared" si="8"/>
        <v/>
      </c>
      <c r="I25" s="205" t="str">
        <f t="shared" si="9"/>
        <v/>
      </c>
      <c r="J25" s="205" t="str">
        <f t="shared" si="10"/>
        <v/>
      </c>
      <c r="K25" s="107" t="str">
        <f t="shared" si="11"/>
        <v/>
      </c>
      <c r="L25" s="107" t="str">
        <f t="shared" si="12"/>
        <v/>
      </c>
      <c r="M25" s="107" t="str">
        <f t="shared" si="13"/>
        <v/>
      </c>
      <c r="N25" s="125" t="str">
        <f t="shared" si="14"/>
        <v/>
      </c>
      <c r="O25" s="125" t="str">
        <f t="shared" si="15"/>
        <v/>
      </c>
      <c r="P25" s="125" t="str">
        <f t="shared" si="16"/>
        <v/>
      </c>
      <c r="Q25" s="125" t="str">
        <f t="shared" si="17"/>
        <v/>
      </c>
      <c r="R25" s="125" t="str">
        <f t="shared" si="18"/>
        <v/>
      </c>
      <c r="S25" s="205" t="str">
        <f t="shared" si="19"/>
        <v/>
      </c>
      <c r="T25" s="205" t="str">
        <f t="shared" si="20"/>
        <v/>
      </c>
      <c r="U25" s="125" t="str">
        <f t="shared" si="21"/>
        <v/>
      </c>
      <c r="V25" s="125" t="str">
        <f t="shared" si="22"/>
        <v/>
      </c>
      <c r="W25" s="125" t="str">
        <f t="shared" si="23"/>
        <v/>
      </c>
      <c r="X25" s="125" t="str">
        <f t="shared" si="24"/>
        <v/>
      </c>
      <c r="Y25" s="125" t="str">
        <f t="shared" si="25"/>
        <v/>
      </c>
      <c r="Z25" s="125" t="str">
        <f t="shared" si="26"/>
        <v/>
      </c>
      <c r="AA25" s="125" t="str">
        <f t="shared" si="27"/>
        <v/>
      </c>
      <c r="AB25" s="107" t="str">
        <f t="shared" si="28"/>
        <v/>
      </c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</row>
    <row r="26" spans="1:55" ht="11.25" customHeight="1" x14ac:dyDescent="0.15">
      <c r="A26" s="170">
        <v>20</v>
      </c>
      <c r="B26" s="208">
        <f t="shared" si="29"/>
        <v>43516</v>
      </c>
      <c r="C26" s="107" t="str">
        <f t="shared" si="3"/>
        <v/>
      </c>
      <c r="D26" s="107" t="str">
        <f t="shared" si="4"/>
        <v/>
      </c>
      <c r="E26" s="107" t="str">
        <f t="shared" si="5"/>
        <v/>
      </c>
      <c r="F26" s="125" t="str">
        <f t="shared" si="6"/>
        <v/>
      </c>
      <c r="G26" s="125" t="str">
        <f t="shared" si="7"/>
        <v/>
      </c>
      <c r="H26" s="125" t="str">
        <f t="shared" si="8"/>
        <v/>
      </c>
      <c r="I26" s="205" t="str">
        <f t="shared" si="9"/>
        <v/>
      </c>
      <c r="J26" s="205" t="str">
        <f t="shared" si="10"/>
        <v/>
      </c>
      <c r="K26" s="107" t="str">
        <f t="shared" si="11"/>
        <v/>
      </c>
      <c r="L26" s="107" t="str">
        <f t="shared" si="12"/>
        <v/>
      </c>
      <c r="M26" s="107" t="str">
        <f t="shared" si="13"/>
        <v/>
      </c>
      <c r="N26" s="125" t="str">
        <f t="shared" si="14"/>
        <v/>
      </c>
      <c r="O26" s="125" t="str">
        <f t="shared" si="15"/>
        <v/>
      </c>
      <c r="P26" s="125" t="str">
        <f t="shared" si="16"/>
        <v/>
      </c>
      <c r="Q26" s="125" t="str">
        <f t="shared" si="17"/>
        <v/>
      </c>
      <c r="R26" s="125" t="str">
        <f t="shared" si="18"/>
        <v/>
      </c>
      <c r="S26" s="205" t="str">
        <f t="shared" si="19"/>
        <v/>
      </c>
      <c r="T26" s="205" t="str">
        <f t="shared" si="20"/>
        <v/>
      </c>
      <c r="U26" s="125" t="str">
        <f t="shared" si="21"/>
        <v/>
      </c>
      <c r="V26" s="125" t="str">
        <f t="shared" si="22"/>
        <v/>
      </c>
      <c r="W26" s="125" t="str">
        <f t="shared" si="23"/>
        <v/>
      </c>
      <c r="X26" s="125" t="str">
        <f t="shared" si="24"/>
        <v/>
      </c>
      <c r="Y26" s="125" t="str">
        <f t="shared" si="25"/>
        <v/>
      </c>
      <c r="Z26" s="125" t="str">
        <f t="shared" si="26"/>
        <v/>
      </c>
      <c r="AA26" s="125" t="str">
        <f t="shared" si="27"/>
        <v/>
      </c>
      <c r="AB26" s="107" t="str">
        <f t="shared" si="28"/>
        <v/>
      </c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</row>
    <row r="27" spans="1:55" ht="11.25" customHeight="1" x14ac:dyDescent="0.15">
      <c r="A27" s="170">
        <v>21</v>
      </c>
      <c r="B27" s="208">
        <f t="shared" si="29"/>
        <v>43517</v>
      </c>
      <c r="C27" s="107" t="str">
        <f t="shared" si="3"/>
        <v/>
      </c>
      <c r="D27" s="107" t="str">
        <f t="shared" si="4"/>
        <v/>
      </c>
      <c r="E27" s="107" t="str">
        <f t="shared" si="5"/>
        <v/>
      </c>
      <c r="F27" s="125" t="str">
        <f t="shared" si="6"/>
        <v/>
      </c>
      <c r="G27" s="125" t="str">
        <f t="shared" si="7"/>
        <v/>
      </c>
      <c r="H27" s="125" t="str">
        <f t="shared" si="8"/>
        <v/>
      </c>
      <c r="I27" s="205" t="str">
        <f t="shared" si="9"/>
        <v/>
      </c>
      <c r="J27" s="205" t="str">
        <f t="shared" si="10"/>
        <v/>
      </c>
      <c r="K27" s="107" t="str">
        <f t="shared" si="11"/>
        <v/>
      </c>
      <c r="L27" s="107" t="str">
        <f t="shared" si="12"/>
        <v/>
      </c>
      <c r="M27" s="107" t="str">
        <f t="shared" si="13"/>
        <v/>
      </c>
      <c r="N27" s="125" t="str">
        <f t="shared" si="14"/>
        <v/>
      </c>
      <c r="O27" s="125" t="str">
        <f t="shared" si="15"/>
        <v/>
      </c>
      <c r="P27" s="125" t="str">
        <f t="shared" si="16"/>
        <v/>
      </c>
      <c r="Q27" s="125" t="str">
        <f t="shared" si="17"/>
        <v/>
      </c>
      <c r="R27" s="125" t="str">
        <f t="shared" si="18"/>
        <v/>
      </c>
      <c r="S27" s="205" t="str">
        <f t="shared" si="19"/>
        <v/>
      </c>
      <c r="T27" s="205" t="str">
        <f t="shared" si="20"/>
        <v/>
      </c>
      <c r="U27" s="125" t="str">
        <f t="shared" si="21"/>
        <v/>
      </c>
      <c r="V27" s="125" t="str">
        <f t="shared" si="22"/>
        <v/>
      </c>
      <c r="W27" s="125" t="str">
        <f t="shared" si="23"/>
        <v/>
      </c>
      <c r="X27" s="125" t="str">
        <f t="shared" si="24"/>
        <v/>
      </c>
      <c r="Y27" s="125" t="str">
        <f t="shared" si="25"/>
        <v/>
      </c>
      <c r="Z27" s="125" t="str">
        <f t="shared" si="26"/>
        <v/>
      </c>
      <c r="AA27" s="125" t="str">
        <f t="shared" si="27"/>
        <v/>
      </c>
      <c r="AB27" s="107" t="str">
        <f t="shared" si="28"/>
        <v/>
      </c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</row>
    <row r="28" spans="1:55" ht="11.25" customHeight="1" x14ac:dyDescent="0.15">
      <c r="A28" s="170">
        <v>22</v>
      </c>
      <c r="B28" s="208">
        <f t="shared" si="29"/>
        <v>43518</v>
      </c>
      <c r="C28" s="107" t="str">
        <f t="shared" si="3"/>
        <v/>
      </c>
      <c r="D28" s="107" t="str">
        <f t="shared" si="4"/>
        <v/>
      </c>
      <c r="E28" s="107" t="str">
        <f t="shared" si="5"/>
        <v/>
      </c>
      <c r="F28" s="125" t="str">
        <f t="shared" si="6"/>
        <v/>
      </c>
      <c r="G28" s="125" t="str">
        <f t="shared" si="7"/>
        <v/>
      </c>
      <c r="H28" s="125" t="str">
        <f t="shared" si="8"/>
        <v/>
      </c>
      <c r="I28" s="205" t="str">
        <f t="shared" si="9"/>
        <v/>
      </c>
      <c r="J28" s="205" t="str">
        <f t="shared" si="10"/>
        <v/>
      </c>
      <c r="K28" s="107" t="str">
        <f t="shared" si="11"/>
        <v/>
      </c>
      <c r="L28" s="107" t="str">
        <f t="shared" si="12"/>
        <v/>
      </c>
      <c r="M28" s="107" t="str">
        <f t="shared" si="13"/>
        <v/>
      </c>
      <c r="N28" s="125" t="str">
        <f t="shared" si="14"/>
        <v/>
      </c>
      <c r="O28" s="125" t="str">
        <f t="shared" si="15"/>
        <v/>
      </c>
      <c r="P28" s="125" t="str">
        <f t="shared" si="16"/>
        <v/>
      </c>
      <c r="Q28" s="125" t="str">
        <f t="shared" si="17"/>
        <v/>
      </c>
      <c r="R28" s="125" t="str">
        <f t="shared" si="18"/>
        <v/>
      </c>
      <c r="S28" s="205" t="str">
        <f t="shared" si="19"/>
        <v/>
      </c>
      <c r="T28" s="205" t="str">
        <f t="shared" si="20"/>
        <v/>
      </c>
      <c r="U28" s="125" t="str">
        <f t="shared" si="21"/>
        <v/>
      </c>
      <c r="V28" s="125" t="str">
        <f t="shared" si="22"/>
        <v/>
      </c>
      <c r="W28" s="125" t="str">
        <f t="shared" si="23"/>
        <v/>
      </c>
      <c r="X28" s="125" t="str">
        <f t="shared" si="24"/>
        <v/>
      </c>
      <c r="Y28" s="125" t="str">
        <f t="shared" si="25"/>
        <v/>
      </c>
      <c r="Z28" s="125" t="str">
        <f t="shared" si="26"/>
        <v/>
      </c>
      <c r="AA28" s="125" t="str">
        <f t="shared" si="27"/>
        <v/>
      </c>
      <c r="AB28" s="107" t="str">
        <f t="shared" si="28"/>
        <v/>
      </c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</row>
    <row r="29" spans="1:55" ht="11.25" customHeight="1" x14ac:dyDescent="0.15">
      <c r="A29" s="170">
        <v>23</v>
      </c>
      <c r="B29" s="208">
        <f t="shared" si="29"/>
        <v>43519</v>
      </c>
      <c r="C29" s="107" t="str">
        <f t="shared" si="3"/>
        <v/>
      </c>
      <c r="D29" s="107" t="str">
        <f t="shared" si="4"/>
        <v/>
      </c>
      <c r="E29" s="107" t="str">
        <f t="shared" si="5"/>
        <v/>
      </c>
      <c r="F29" s="125" t="str">
        <f t="shared" si="6"/>
        <v/>
      </c>
      <c r="G29" s="125" t="str">
        <f t="shared" si="7"/>
        <v/>
      </c>
      <c r="H29" s="125" t="str">
        <f t="shared" si="8"/>
        <v/>
      </c>
      <c r="I29" s="205" t="str">
        <f t="shared" si="9"/>
        <v/>
      </c>
      <c r="J29" s="205" t="str">
        <f t="shared" si="10"/>
        <v/>
      </c>
      <c r="K29" s="107" t="str">
        <f t="shared" si="11"/>
        <v/>
      </c>
      <c r="L29" s="107" t="str">
        <f t="shared" si="12"/>
        <v/>
      </c>
      <c r="M29" s="107" t="str">
        <f t="shared" si="13"/>
        <v/>
      </c>
      <c r="N29" s="125" t="str">
        <f t="shared" si="14"/>
        <v/>
      </c>
      <c r="O29" s="125" t="str">
        <f t="shared" si="15"/>
        <v/>
      </c>
      <c r="P29" s="125" t="str">
        <f t="shared" si="16"/>
        <v/>
      </c>
      <c r="Q29" s="125" t="str">
        <f t="shared" si="17"/>
        <v/>
      </c>
      <c r="R29" s="125" t="str">
        <f t="shared" si="18"/>
        <v/>
      </c>
      <c r="S29" s="205" t="str">
        <f t="shared" si="19"/>
        <v/>
      </c>
      <c r="T29" s="205" t="str">
        <f t="shared" si="20"/>
        <v/>
      </c>
      <c r="U29" s="125" t="str">
        <f t="shared" si="21"/>
        <v/>
      </c>
      <c r="V29" s="125" t="str">
        <f t="shared" si="22"/>
        <v/>
      </c>
      <c r="W29" s="125" t="str">
        <f t="shared" si="23"/>
        <v/>
      </c>
      <c r="X29" s="125" t="str">
        <f t="shared" si="24"/>
        <v/>
      </c>
      <c r="Y29" s="125" t="str">
        <f t="shared" si="25"/>
        <v/>
      </c>
      <c r="Z29" s="125" t="str">
        <f t="shared" si="26"/>
        <v/>
      </c>
      <c r="AA29" s="125" t="str">
        <f t="shared" si="27"/>
        <v/>
      </c>
      <c r="AB29" s="107" t="str">
        <f t="shared" si="28"/>
        <v/>
      </c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</row>
    <row r="30" spans="1:55" ht="11.25" customHeight="1" x14ac:dyDescent="0.15">
      <c r="A30" s="170">
        <v>24</v>
      </c>
      <c r="B30" s="208">
        <f t="shared" si="29"/>
        <v>43520</v>
      </c>
      <c r="C30" s="107" t="str">
        <f t="shared" si="3"/>
        <v/>
      </c>
      <c r="D30" s="107" t="str">
        <f t="shared" si="4"/>
        <v/>
      </c>
      <c r="E30" s="107" t="str">
        <f t="shared" si="5"/>
        <v/>
      </c>
      <c r="F30" s="125" t="str">
        <f t="shared" si="6"/>
        <v/>
      </c>
      <c r="G30" s="125" t="str">
        <f t="shared" si="7"/>
        <v/>
      </c>
      <c r="H30" s="125" t="str">
        <f t="shared" si="8"/>
        <v/>
      </c>
      <c r="I30" s="205" t="str">
        <f t="shared" si="9"/>
        <v/>
      </c>
      <c r="J30" s="205" t="str">
        <f t="shared" si="10"/>
        <v/>
      </c>
      <c r="K30" s="107" t="str">
        <f t="shared" si="11"/>
        <v/>
      </c>
      <c r="L30" s="107" t="str">
        <f t="shared" si="12"/>
        <v/>
      </c>
      <c r="M30" s="107" t="str">
        <f t="shared" si="13"/>
        <v/>
      </c>
      <c r="N30" s="125" t="str">
        <f t="shared" si="14"/>
        <v/>
      </c>
      <c r="O30" s="125" t="str">
        <f t="shared" si="15"/>
        <v/>
      </c>
      <c r="P30" s="125" t="str">
        <f t="shared" si="16"/>
        <v/>
      </c>
      <c r="Q30" s="125" t="str">
        <f t="shared" si="17"/>
        <v/>
      </c>
      <c r="R30" s="125" t="str">
        <f t="shared" si="18"/>
        <v/>
      </c>
      <c r="S30" s="205" t="str">
        <f t="shared" si="19"/>
        <v/>
      </c>
      <c r="T30" s="205" t="str">
        <f t="shared" si="20"/>
        <v/>
      </c>
      <c r="U30" s="125" t="str">
        <f t="shared" si="21"/>
        <v/>
      </c>
      <c r="V30" s="125" t="str">
        <f t="shared" si="22"/>
        <v/>
      </c>
      <c r="W30" s="125" t="str">
        <f t="shared" si="23"/>
        <v/>
      </c>
      <c r="X30" s="125" t="str">
        <f t="shared" si="24"/>
        <v/>
      </c>
      <c r="Y30" s="125" t="str">
        <f t="shared" si="25"/>
        <v/>
      </c>
      <c r="Z30" s="125" t="str">
        <f t="shared" si="26"/>
        <v/>
      </c>
      <c r="AA30" s="125" t="str">
        <f t="shared" si="27"/>
        <v/>
      </c>
      <c r="AB30" s="107" t="str">
        <f t="shared" si="28"/>
        <v/>
      </c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</row>
    <row r="31" spans="1:55" ht="11.25" customHeight="1" x14ac:dyDescent="0.15">
      <c r="A31" s="170">
        <v>25</v>
      </c>
      <c r="B31" s="208">
        <f t="shared" si="29"/>
        <v>43521</v>
      </c>
      <c r="C31" s="107" t="str">
        <f t="shared" si="3"/>
        <v/>
      </c>
      <c r="D31" s="107" t="str">
        <f t="shared" si="4"/>
        <v/>
      </c>
      <c r="E31" s="107" t="str">
        <f t="shared" si="5"/>
        <v/>
      </c>
      <c r="F31" s="125" t="str">
        <f t="shared" si="6"/>
        <v/>
      </c>
      <c r="G31" s="125" t="str">
        <f t="shared" si="7"/>
        <v/>
      </c>
      <c r="H31" s="125" t="str">
        <f t="shared" si="8"/>
        <v/>
      </c>
      <c r="I31" s="205" t="str">
        <f t="shared" si="9"/>
        <v/>
      </c>
      <c r="J31" s="205" t="str">
        <f t="shared" si="10"/>
        <v/>
      </c>
      <c r="K31" s="107" t="str">
        <f t="shared" si="11"/>
        <v/>
      </c>
      <c r="L31" s="107" t="str">
        <f t="shared" si="12"/>
        <v/>
      </c>
      <c r="M31" s="107" t="str">
        <f t="shared" si="13"/>
        <v/>
      </c>
      <c r="N31" s="125" t="str">
        <f t="shared" si="14"/>
        <v/>
      </c>
      <c r="O31" s="125" t="str">
        <f t="shared" si="15"/>
        <v/>
      </c>
      <c r="P31" s="125" t="str">
        <f t="shared" si="16"/>
        <v/>
      </c>
      <c r="Q31" s="125" t="str">
        <f t="shared" si="17"/>
        <v/>
      </c>
      <c r="R31" s="125" t="str">
        <f t="shared" si="18"/>
        <v/>
      </c>
      <c r="S31" s="205" t="str">
        <f t="shared" si="19"/>
        <v/>
      </c>
      <c r="T31" s="205" t="str">
        <f t="shared" si="20"/>
        <v/>
      </c>
      <c r="U31" s="125" t="str">
        <f t="shared" si="21"/>
        <v/>
      </c>
      <c r="V31" s="125" t="str">
        <f t="shared" si="22"/>
        <v/>
      </c>
      <c r="W31" s="125" t="str">
        <f t="shared" si="23"/>
        <v/>
      </c>
      <c r="X31" s="125" t="str">
        <f t="shared" si="24"/>
        <v/>
      </c>
      <c r="Y31" s="125" t="str">
        <f t="shared" si="25"/>
        <v/>
      </c>
      <c r="Z31" s="125" t="str">
        <f t="shared" si="26"/>
        <v/>
      </c>
      <c r="AA31" s="125" t="str">
        <f t="shared" si="27"/>
        <v/>
      </c>
      <c r="AB31" s="107" t="str">
        <f t="shared" si="28"/>
        <v/>
      </c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</row>
    <row r="32" spans="1:55" ht="11.25" customHeight="1" x14ac:dyDescent="0.15">
      <c r="A32" s="170">
        <v>26</v>
      </c>
      <c r="B32" s="208">
        <f t="shared" si="29"/>
        <v>43522</v>
      </c>
      <c r="C32" s="107" t="str">
        <f t="shared" si="3"/>
        <v/>
      </c>
      <c r="D32" s="107" t="str">
        <f t="shared" si="4"/>
        <v/>
      </c>
      <c r="E32" s="107" t="str">
        <f t="shared" si="5"/>
        <v/>
      </c>
      <c r="F32" s="125" t="str">
        <f t="shared" si="6"/>
        <v/>
      </c>
      <c r="G32" s="125" t="str">
        <f t="shared" si="7"/>
        <v/>
      </c>
      <c r="H32" s="125" t="str">
        <f t="shared" si="8"/>
        <v/>
      </c>
      <c r="I32" s="205" t="str">
        <f t="shared" si="9"/>
        <v/>
      </c>
      <c r="J32" s="205" t="str">
        <f t="shared" si="10"/>
        <v/>
      </c>
      <c r="K32" s="107" t="str">
        <f t="shared" si="11"/>
        <v/>
      </c>
      <c r="L32" s="107" t="str">
        <f t="shared" si="12"/>
        <v/>
      </c>
      <c r="M32" s="107" t="str">
        <f t="shared" si="13"/>
        <v/>
      </c>
      <c r="N32" s="125" t="str">
        <f t="shared" si="14"/>
        <v/>
      </c>
      <c r="O32" s="125" t="str">
        <f t="shared" si="15"/>
        <v/>
      </c>
      <c r="P32" s="125" t="str">
        <f t="shared" si="16"/>
        <v/>
      </c>
      <c r="Q32" s="125" t="str">
        <f t="shared" si="17"/>
        <v/>
      </c>
      <c r="R32" s="125" t="str">
        <f t="shared" si="18"/>
        <v/>
      </c>
      <c r="S32" s="205" t="str">
        <f t="shared" si="19"/>
        <v/>
      </c>
      <c r="T32" s="205" t="str">
        <f t="shared" si="20"/>
        <v/>
      </c>
      <c r="U32" s="125" t="str">
        <f t="shared" si="21"/>
        <v/>
      </c>
      <c r="V32" s="125" t="str">
        <f t="shared" si="22"/>
        <v/>
      </c>
      <c r="W32" s="125" t="str">
        <f t="shared" si="23"/>
        <v/>
      </c>
      <c r="X32" s="125" t="str">
        <f t="shared" si="24"/>
        <v/>
      </c>
      <c r="Y32" s="125" t="str">
        <f t="shared" si="25"/>
        <v/>
      </c>
      <c r="Z32" s="125" t="str">
        <f t="shared" si="26"/>
        <v/>
      </c>
      <c r="AA32" s="125" t="str">
        <f t="shared" si="27"/>
        <v/>
      </c>
      <c r="AB32" s="107" t="str">
        <f t="shared" si="28"/>
        <v/>
      </c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</row>
    <row r="33" spans="1:55" ht="11.25" customHeight="1" x14ac:dyDescent="0.15">
      <c r="A33" s="170">
        <v>27</v>
      </c>
      <c r="B33" s="208">
        <f t="shared" si="29"/>
        <v>43523</v>
      </c>
      <c r="C33" s="107" t="str">
        <f t="shared" si="3"/>
        <v/>
      </c>
      <c r="D33" s="107" t="str">
        <f t="shared" si="4"/>
        <v/>
      </c>
      <c r="E33" s="107" t="str">
        <f t="shared" si="5"/>
        <v/>
      </c>
      <c r="F33" s="125" t="str">
        <f t="shared" si="6"/>
        <v/>
      </c>
      <c r="G33" s="125" t="str">
        <f t="shared" si="7"/>
        <v/>
      </c>
      <c r="H33" s="125" t="str">
        <f t="shared" si="8"/>
        <v/>
      </c>
      <c r="I33" s="205" t="str">
        <f t="shared" si="9"/>
        <v/>
      </c>
      <c r="J33" s="205" t="str">
        <f t="shared" si="10"/>
        <v/>
      </c>
      <c r="K33" s="107" t="str">
        <f t="shared" si="11"/>
        <v/>
      </c>
      <c r="L33" s="107" t="str">
        <f t="shared" si="12"/>
        <v/>
      </c>
      <c r="M33" s="107" t="str">
        <f t="shared" si="13"/>
        <v/>
      </c>
      <c r="N33" s="125" t="str">
        <f t="shared" si="14"/>
        <v/>
      </c>
      <c r="O33" s="125" t="str">
        <f t="shared" si="15"/>
        <v/>
      </c>
      <c r="P33" s="125" t="str">
        <f t="shared" si="16"/>
        <v/>
      </c>
      <c r="Q33" s="125" t="str">
        <f t="shared" si="17"/>
        <v/>
      </c>
      <c r="R33" s="125" t="str">
        <f t="shared" si="18"/>
        <v/>
      </c>
      <c r="S33" s="205" t="str">
        <f t="shared" si="19"/>
        <v/>
      </c>
      <c r="T33" s="205" t="str">
        <f t="shared" si="20"/>
        <v/>
      </c>
      <c r="U33" s="125" t="str">
        <f t="shared" si="21"/>
        <v/>
      </c>
      <c r="V33" s="125" t="str">
        <f t="shared" si="22"/>
        <v/>
      </c>
      <c r="W33" s="125" t="str">
        <f t="shared" si="23"/>
        <v/>
      </c>
      <c r="X33" s="125" t="str">
        <f t="shared" si="24"/>
        <v/>
      </c>
      <c r="Y33" s="125" t="str">
        <f t="shared" si="25"/>
        <v/>
      </c>
      <c r="Z33" s="125" t="str">
        <f t="shared" si="26"/>
        <v/>
      </c>
      <c r="AA33" s="125" t="str">
        <f t="shared" si="27"/>
        <v/>
      </c>
      <c r="AB33" s="107" t="str">
        <f t="shared" si="28"/>
        <v/>
      </c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</row>
    <row r="34" spans="1:55" ht="11.25" customHeight="1" x14ac:dyDescent="0.15">
      <c r="A34" s="170">
        <v>28</v>
      </c>
      <c r="B34" s="208">
        <f t="shared" si="29"/>
        <v>43524</v>
      </c>
      <c r="C34" s="107" t="str">
        <f t="shared" si="3"/>
        <v/>
      </c>
      <c r="D34" s="107" t="str">
        <f t="shared" si="4"/>
        <v/>
      </c>
      <c r="E34" s="107" t="str">
        <f t="shared" si="5"/>
        <v/>
      </c>
      <c r="F34" s="125" t="str">
        <f t="shared" si="6"/>
        <v/>
      </c>
      <c r="G34" s="125" t="str">
        <f t="shared" si="7"/>
        <v/>
      </c>
      <c r="H34" s="125" t="str">
        <f t="shared" si="8"/>
        <v/>
      </c>
      <c r="I34" s="205" t="str">
        <f t="shared" si="9"/>
        <v/>
      </c>
      <c r="J34" s="205" t="str">
        <f t="shared" si="10"/>
        <v/>
      </c>
      <c r="K34" s="107" t="str">
        <f t="shared" si="11"/>
        <v/>
      </c>
      <c r="L34" s="107" t="str">
        <f t="shared" si="12"/>
        <v/>
      </c>
      <c r="M34" s="107" t="str">
        <f t="shared" si="13"/>
        <v/>
      </c>
      <c r="N34" s="125" t="str">
        <f t="shared" si="14"/>
        <v/>
      </c>
      <c r="O34" s="125" t="str">
        <f t="shared" si="15"/>
        <v/>
      </c>
      <c r="P34" s="125" t="str">
        <f t="shared" si="16"/>
        <v/>
      </c>
      <c r="Q34" s="125" t="str">
        <f t="shared" si="17"/>
        <v/>
      </c>
      <c r="R34" s="125" t="str">
        <f t="shared" si="18"/>
        <v/>
      </c>
      <c r="S34" s="205" t="str">
        <f t="shared" si="19"/>
        <v/>
      </c>
      <c r="T34" s="205" t="str">
        <f t="shared" si="20"/>
        <v/>
      </c>
      <c r="U34" s="125" t="str">
        <f t="shared" si="21"/>
        <v/>
      </c>
      <c r="V34" s="125" t="str">
        <f t="shared" si="22"/>
        <v/>
      </c>
      <c r="W34" s="125" t="str">
        <f t="shared" si="23"/>
        <v/>
      </c>
      <c r="X34" s="125" t="str">
        <f t="shared" si="24"/>
        <v/>
      </c>
      <c r="Y34" s="125" t="str">
        <f t="shared" si="25"/>
        <v/>
      </c>
      <c r="Z34" s="125" t="str">
        <f t="shared" si="26"/>
        <v/>
      </c>
      <c r="AA34" s="125" t="str">
        <f t="shared" si="27"/>
        <v/>
      </c>
      <c r="AB34" s="107" t="str">
        <f t="shared" si="28"/>
        <v/>
      </c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</row>
    <row r="35" spans="1:55" ht="11.25" customHeight="1" x14ac:dyDescent="0.15">
      <c r="A35" s="170">
        <v>29</v>
      </c>
      <c r="B35" s="208">
        <f t="shared" si="29"/>
        <v>43525</v>
      </c>
      <c r="C35" s="107" t="str">
        <f t="shared" si="3"/>
        <v/>
      </c>
      <c r="D35" s="107" t="str">
        <f t="shared" si="4"/>
        <v/>
      </c>
      <c r="E35" s="107" t="str">
        <f t="shared" si="5"/>
        <v/>
      </c>
      <c r="F35" s="125" t="str">
        <f t="shared" si="6"/>
        <v/>
      </c>
      <c r="G35" s="125" t="str">
        <f t="shared" si="7"/>
        <v/>
      </c>
      <c r="H35" s="125" t="str">
        <f t="shared" si="8"/>
        <v/>
      </c>
      <c r="I35" s="205" t="str">
        <f t="shared" si="9"/>
        <v/>
      </c>
      <c r="J35" s="205" t="str">
        <f t="shared" si="10"/>
        <v/>
      </c>
      <c r="K35" s="107" t="str">
        <f t="shared" si="11"/>
        <v/>
      </c>
      <c r="L35" s="107" t="str">
        <f t="shared" si="12"/>
        <v/>
      </c>
      <c r="M35" s="107" t="str">
        <f t="shared" si="13"/>
        <v/>
      </c>
      <c r="N35" s="125" t="str">
        <f t="shared" si="14"/>
        <v/>
      </c>
      <c r="O35" s="125" t="str">
        <f t="shared" si="15"/>
        <v/>
      </c>
      <c r="P35" s="125" t="str">
        <f t="shared" si="16"/>
        <v/>
      </c>
      <c r="Q35" s="125" t="str">
        <f t="shared" si="17"/>
        <v/>
      </c>
      <c r="R35" s="125" t="str">
        <f t="shared" si="18"/>
        <v/>
      </c>
      <c r="S35" s="205" t="str">
        <f t="shared" si="19"/>
        <v/>
      </c>
      <c r="T35" s="205" t="str">
        <f t="shared" si="20"/>
        <v/>
      </c>
      <c r="U35" s="125" t="str">
        <f t="shared" si="21"/>
        <v/>
      </c>
      <c r="V35" s="125" t="str">
        <f t="shared" si="22"/>
        <v/>
      </c>
      <c r="W35" s="125" t="str">
        <f t="shared" si="23"/>
        <v/>
      </c>
      <c r="X35" s="125" t="str">
        <f t="shared" si="24"/>
        <v/>
      </c>
      <c r="Y35" s="125" t="str">
        <f t="shared" si="25"/>
        <v/>
      </c>
      <c r="Z35" s="125" t="str">
        <f t="shared" si="26"/>
        <v/>
      </c>
      <c r="AA35" s="125" t="str">
        <f t="shared" si="27"/>
        <v/>
      </c>
      <c r="AB35" s="107" t="str">
        <f t="shared" si="28"/>
        <v/>
      </c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</row>
    <row r="36" spans="1:55" ht="11.25" customHeight="1" x14ac:dyDescent="0.15">
      <c r="A36" s="170">
        <v>30</v>
      </c>
      <c r="B36" s="208">
        <f t="shared" si="29"/>
        <v>43526</v>
      </c>
      <c r="C36" s="107" t="str">
        <f t="shared" si="3"/>
        <v/>
      </c>
      <c r="D36" s="107" t="str">
        <f t="shared" si="4"/>
        <v/>
      </c>
      <c r="E36" s="107" t="str">
        <f t="shared" si="5"/>
        <v/>
      </c>
      <c r="F36" s="125" t="str">
        <f t="shared" si="6"/>
        <v/>
      </c>
      <c r="G36" s="125" t="str">
        <f t="shared" si="7"/>
        <v/>
      </c>
      <c r="H36" s="125" t="str">
        <f t="shared" si="8"/>
        <v/>
      </c>
      <c r="I36" s="205" t="str">
        <f t="shared" si="9"/>
        <v/>
      </c>
      <c r="J36" s="205" t="str">
        <f t="shared" si="10"/>
        <v/>
      </c>
      <c r="K36" s="107" t="str">
        <f t="shared" si="11"/>
        <v/>
      </c>
      <c r="L36" s="107" t="str">
        <f t="shared" si="12"/>
        <v/>
      </c>
      <c r="M36" s="107" t="str">
        <f t="shared" si="13"/>
        <v/>
      </c>
      <c r="N36" s="125" t="str">
        <f t="shared" si="14"/>
        <v/>
      </c>
      <c r="O36" s="125" t="str">
        <f t="shared" si="15"/>
        <v/>
      </c>
      <c r="P36" s="125" t="str">
        <f t="shared" si="16"/>
        <v/>
      </c>
      <c r="Q36" s="125" t="str">
        <f t="shared" si="17"/>
        <v/>
      </c>
      <c r="R36" s="125" t="str">
        <f t="shared" si="18"/>
        <v/>
      </c>
      <c r="S36" s="205" t="str">
        <f t="shared" si="19"/>
        <v/>
      </c>
      <c r="T36" s="205" t="str">
        <f t="shared" si="20"/>
        <v/>
      </c>
      <c r="U36" s="125" t="str">
        <f t="shared" si="21"/>
        <v/>
      </c>
      <c r="V36" s="125" t="str">
        <f t="shared" si="22"/>
        <v/>
      </c>
      <c r="W36" s="125" t="str">
        <f t="shared" si="23"/>
        <v/>
      </c>
      <c r="X36" s="125" t="str">
        <f t="shared" si="24"/>
        <v/>
      </c>
      <c r="Y36" s="125" t="str">
        <f t="shared" si="25"/>
        <v/>
      </c>
      <c r="Z36" s="125" t="str">
        <f t="shared" si="26"/>
        <v/>
      </c>
      <c r="AA36" s="125" t="str">
        <f t="shared" si="27"/>
        <v/>
      </c>
      <c r="AB36" s="107" t="str">
        <f t="shared" si="28"/>
        <v/>
      </c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</row>
    <row r="37" spans="1:55" ht="11.25" customHeight="1" thickBot="1" x14ac:dyDescent="0.2">
      <c r="A37" s="171">
        <v>31</v>
      </c>
      <c r="B37" s="208">
        <f t="shared" si="29"/>
        <v>43527</v>
      </c>
      <c r="C37" s="107" t="str">
        <f t="shared" si="3"/>
        <v/>
      </c>
      <c r="D37" s="107" t="str">
        <f t="shared" si="4"/>
        <v/>
      </c>
      <c r="E37" s="107" t="str">
        <f t="shared" si="5"/>
        <v/>
      </c>
      <c r="F37" s="125" t="str">
        <f t="shared" si="6"/>
        <v/>
      </c>
      <c r="G37" s="125" t="str">
        <f t="shared" si="7"/>
        <v/>
      </c>
      <c r="H37" s="125" t="str">
        <f t="shared" si="8"/>
        <v/>
      </c>
      <c r="I37" s="205" t="str">
        <f t="shared" si="9"/>
        <v/>
      </c>
      <c r="J37" s="205" t="str">
        <f t="shared" si="10"/>
        <v/>
      </c>
      <c r="K37" s="107" t="str">
        <f t="shared" si="11"/>
        <v/>
      </c>
      <c r="L37" s="107" t="str">
        <f t="shared" si="12"/>
        <v/>
      </c>
      <c r="M37" s="107" t="str">
        <f t="shared" si="13"/>
        <v/>
      </c>
      <c r="N37" s="125" t="str">
        <f t="shared" si="14"/>
        <v/>
      </c>
      <c r="O37" s="125" t="str">
        <f t="shared" si="15"/>
        <v/>
      </c>
      <c r="P37" s="125" t="str">
        <f t="shared" si="16"/>
        <v/>
      </c>
      <c r="Q37" s="125" t="str">
        <f t="shared" si="17"/>
        <v/>
      </c>
      <c r="R37" s="125" t="str">
        <f t="shared" si="18"/>
        <v/>
      </c>
      <c r="S37" s="205" t="str">
        <f t="shared" si="19"/>
        <v/>
      </c>
      <c r="T37" s="205" t="str">
        <f t="shared" si="20"/>
        <v/>
      </c>
      <c r="U37" s="125" t="str">
        <f t="shared" si="21"/>
        <v/>
      </c>
      <c r="V37" s="125" t="str">
        <f t="shared" si="22"/>
        <v/>
      </c>
      <c r="W37" s="125" t="str">
        <f t="shared" si="23"/>
        <v/>
      </c>
      <c r="X37" s="125" t="str">
        <f t="shared" si="24"/>
        <v/>
      </c>
      <c r="Y37" s="125" t="str">
        <f t="shared" si="25"/>
        <v/>
      </c>
      <c r="Z37" s="125" t="str">
        <f t="shared" si="26"/>
        <v/>
      </c>
      <c r="AA37" s="125" t="str">
        <f t="shared" si="27"/>
        <v/>
      </c>
      <c r="AB37" s="107" t="str">
        <f t="shared" si="28"/>
        <v/>
      </c>
      <c r="AD37" s="12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</row>
    <row r="38" spans="1:55" ht="11.25" customHeight="1" thickTop="1" x14ac:dyDescent="0.15">
      <c r="A38" s="249" t="s">
        <v>23</v>
      </c>
      <c r="B38" s="250"/>
      <c r="C38" s="108" t="str">
        <f t="shared" si="3"/>
        <v/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T38" s="135" t="s">
        <v>99</v>
      </c>
      <c r="U38" s="135" t="s">
        <v>99</v>
      </c>
      <c r="V38" s="135" t="s">
        <v>99</v>
      </c>
      <c r="W38" s="135" t="s">
        <v>99</v>
      </c>
      <c r="X38" s="135" t="s">
        <v>99</v>
      </c>
      <c r="Y38" s="135" t="s">
        <v>99</v>
      </c>
      <c r="Z38" s="135" t="s">
        <v>99</v>
      </c>
      <c r="AA38" s="135" t="s">
        <v>99</v>
      </c>
      <c r="AB38" s="135" t="s">
        <v>99</v>
      </c>
      <c r="AD38" s="201" t="str">
        <f>IF(COUNT(AD7:AD37)=0,"",SUM(AD7:AD37))</f>
        <v/>
      </c>
      <c r="AE38" s="200" t="s">
        <v>99</v>
      </c>
      <c r="AF38" s="200" t="s">
        <v>99</v>
      </c>
      <c r="AG38" s="200" t="s">
        <v>99</v>
      </c>
      <c r="AH38" s="200" t="s">
        <v>99</v>
      </c>
      <c r="AI38" s="200" t="s">
        <v>99</v>
      </c>
      <c r="AJ38" s="200" t="s">
        <v>99</v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0" t="s">
        <v>99</v>
      </c>
      <c r="AQ38" s="200" t="s">
        <v>99</v>
      </c>
      <c r="AR38" s="200" t="s">
        <v>99</v>
      </c>
      <c r="AS38" s="200" t="s">
        <v>99</v>
      </c>
      <c r="AT38" s="200" t="s">
        <v>99</v>
      </c>
      <c r="AU38" s="200" t="s">
        <v>99</v>
      </c>
      <c r="AV38" s="200" t="s">
        <v>99</v>
      </c>
      <c r="AW38" s="200" t="s">
        <v>99</v>
      </c>
      <c r="AX38" s="200" t="s">
        <v>99</v>
      </c>
      <c r="AY38" s="200" t="s">
        <v>99</v>
      </c>
      <c r="AZ38" s="200" t="s">
        <v>99</v>
      </c>
      <c r="BA38" s="200" t="s">
        <v>99</v>
      </c>
      <c r="BB38" s="200" t="s">
        <v>99</v>
      </c>
      <c r="BC38" s="200" t="s">
        <v>99</v>
      </c>
    </row>
    <row r="39" spans="1:55" ht="11.25" customHeight="1" x14ac:dyDescent="0.15">
      <c r="A39" s="253" t="s">
        <v>24</v>
      </c>
      <c r="B39" s="257"/>
      <c r="C39" s="107" t="str">
        <f t="shared" ref="C39:C41" si="30"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107" t="str">
        <f t="shared" ref="D39:D41" si="31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107" t="str">
        <f t="shared" ref="E39:E41" si="32">IF(AF39="","",TEXT(ROUND(AF39,(IF(E$5="",100,E$5)-1)-INT(LOG(ABS(AF39)+(AF39=0)))),"#,##0"&amp;IF(INT(LOG(ABS(ROUND(AF39,(IF(E$5="",100,E$5)-1)-INT(LOG(ABS(AF39)+(AF39=0)))))+(ROUND(AF39,(IF(E$5="",100,E$5)-1)-INT(LOG(ABS(AF39)+(AF39=0))))=0)))+1&gt;=IF(E$5="",100,E$5),"",IF(E$6&gt;0,".","")&amp;REPT("0",IF(IF(E$5="",100,E$5)-INT(LOG(ABS(ROUND(AF39,(IF(E$5="",100,E$5)-1)-INT(LOG(ABS(AF39)+(AF39=0)))))+(ROUND(AF39,(IF(E$5="",100,E$5)-1)-INT(LOG(ABS(AF39)+(AF39=0))))=0)))-1&gt;E$6,E$6,IF(E$5="",100,E$5)-INT(LOG(ABS(ROUND(AF39,(IF(E$5="",100,E$5)-1)-INT(LOG(ABS(AF39)+(AF39=0)))))+(ROUND(AF39,(IF(E$5="",100,E$5)-1)-INT(LOG(ABS(AF39)+(AF39=0))))=0)))-1)))))</f>
        <v/>
      </c>
      <c r="F39" s="125" t="str">
        <f t="shared" ref="F39:F41" si="33">IF(AG39="","",TEXT(ROUND(AG39,(IF(F$5="",100,F$5)-1)-INT(LOG(ABS(AG39)+(AG39=0)))),"#,##0"&amp;IF(INT(LOG(ABS(ROUND(AG39,(IF(F$5="",100,F$5)-1)-INT(LOG(ABS(AG39)+(AG39=0)))))+(ROUND(AG39,(IF(F$5="",100,F$5)-1)-INT(LOG(ABS(AG39)+(AG39=0))))=0)))+1&gt;=IF(F$5="",100,F$5),"",IF(F$6&gt;0,".","")&amp;REPT("0",IF(IF(F$5="",100,F$5)-INT(LOG(ABS(ROUND(AG39,(IF(F$5="",100,F$5)-1)-INT(LOG(ABS(AG39)+(AG39=0)))))+(ROUND(AG39,(IF(F$5="",100,F$5)-1)-INT(LOG(ABS(AG39)+(AG39=0))))=0)))-1&gt;F$6,F$6,IF(F$5="",100,F$5)-INT(LOG(ABS(ROUND(AG39,(IF(F$5="",100,F$5)-1)-INT(LOG(ABS(AG39)+(AG39=0)))))+(ROUND(AG39,(IF(F$5="",100,F$5)-1)-INT(LOG(ABS(AG39)+(AG39=0))))=0)))-1)))))</f>
        <v/>
      </c>
      <c r="G39" s="125" t="str">
        <f t="shared" ref="G39:G41" si="34">IF(AH39="","",TEXT(ROUND(AH39,(IF(G$5="",100,G$5)-1)-INT(LOG(ABS(AH39)+(AH39=0)))),"#,##0"&amp;IF(INT(LOG(ABS(ROUND(AH39,(IF(G$5="",100,G$5)-1)-INT(LOG(ABS(AH39)+(AH39=0)))))+(ROUND(AH39,(IF(G$5="",100,G$5)-1)-INT(LOG(ABS(AH39)+(AH39=0))))=0)))+1&gt;=IF(G$5="",100,G$5),"",IF(G$6&gt;0,".","")&amp;REPT("0",IF(IF(G$5="",100,G$5)-INT(LOG(ABS(ROUND(AH39,(IF(G$5="",100,G$5)-1)-INT(LOG(ABS(AH39)+(AH39=0)))))+(ROUND(AH39,(IF(G$5="",100,G$5)-1)-INT(LOG(ABS(AH39)+(AH39=0))))=0)))-1&gt;G$6,G$6,IF(G$5="",100,G$5)-INT(LOG(ABS(ROUND(AH39,(IF(G$5="",100,G$5)-1)-INT(LOG(ABS(AH39)+(AH39=0)))))+(ROUND(AH39,(IF(G$5="",100,G$5)-1)-INT(LOG(ABS(AH39)+(AH39=0))))=0)))-1)))))</f>
        <v/>
      </c>
      <c r="H39" s="125" t="str">
        <f t="shared" ref="H39:H41" si="35">IF(AI39="","",TEXT(ROUND(AI39,(IF(H$5="",100,H$5)-1)-INT(LOG(ABS(AI39)+(AI39=0)))),"#,##0"&amp;IF(INT(LOG(ABS(ROUND(AI39,(IF(H$5="",100,H$5)-1)-INT(LOG(ABS(AI39)+(AI39=0)))))+(ROUND(AI39,(IF(H$5="",100,H$5)-1)-INT(LOG(ABS(AI39)+(AI39=0))))=0)))+1&gt;=IF(H$5="",100,H$5),"",IF(H$6&gt;0,".","")&amp;REPT("0",IF(IF(H$5="",100,H$5)-INT(LOG(ABS(ROUND(AI39,(IF(H$5="",100,H$5)-1)-INT(LOG(ABS(AI39)+(AI39=0)))))+(ROUND(AI39,(IF(H$5="",100,H$5)-1)-INT(LOG(ABS(AI39)+(AI39=0))))=0)))-1&gt;H$6,H$6,IF(H$5="",100,H$5)-INT(LOG(ABS(ROUND(AI39,(IF(H$5="",100,H$5)-1)-INT(LOG(ABS(AI39)+(AI39=0)))))+(ROUND(AI39,(IF(H$5="",100,H$5)-1)-INT(LOG(ABS(AI39)+(AI39=0))))=0)))-1)))))</f>
        <v/>
      </c>
      <c r="I39" s="136" t="str">
        <f t="shared" ref="I39:I41" si="36">IF(AJ39="","",AJ39)</f>
        <v>－</v>
      </c>
      <c r="J39" s="136" t="str">
        <f t="shared" ref="J39:J41" si="37">IF(AK39="","",AK39)</f>
        <v>－</v>
      </c>
      <c r="K39" s="107" t="str">
        <f t="shared" ref="K39:K41" si="38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107" t="str">
        <f t="shared" ref="L39:L41" si="39">IF(AM39="","",TEXT(ROUND(AM39,(IF(L$5="",100,L$5)-1)-INT(LOG(ABS(AM39)+(AM39=0)))),"#,##0"&amp;IF(INT(LOG(ABS(ROUND(AM39,(IF(L$5="",100,L$5)-1)-INT(LOG(ABS(AM39)+(AM39=0)))))+(ROUND(AM39,(IF(L$5="",100,L$5)-1)-INT(LOG(ABS(AM39)+(AM39=0))))=0)))+1&gt;=IF(L$5="",100,L$5),"",IF(L$6&gt;0,".","")&amp;REPT("0",IF(IF(L$5="",100,L$5)-INT(LOG(ABS(ROUND(AM39,(IF(L$5="",100,L$5)-1)-INT(LOG(ABS(AM39)+(AM39=0)))))+(ROUND(AM39,(IF(L$5="",100,L$5)-1)-INT(LOG(ABS(AM39)+(AM39=0))))=0)))-1&gt;L$6,L$6,IF(L$5="",100,L$5)-INT(LOG(ABS(ROUND(AM39,(IF(L$5="",100,L$5)-1)-INT(LOG(ABS(AM39)+(AM39=0)))))+(ROUND(AM39,(IF(L$5="",100,L$5)-1)-INT(LOG(ABS(AM39)+(AM39=0))))=0)))-1)))))</f>
        <v/>
      </c>
      <c r="M39" s="107" t="str">
        <f t="shared" ref="M39:M41" si="40">IF(AN39="","",TEXT(ROUND(AN39,(IF(M$5="",100,M$5)-1)-INT(LOG(ABS(AN39)+(AN39=0)))),"#,##0"&amp;IF(INT(LOG(ABS(ROUND(AN39,(IF(M$5="",100,M$5)-1)-INT(LOG(ABS(AN39)+(AN39=0)))))+(ROUND(AN39,(IF(M$5="",100,M$5)-1)-INT(LOG(ABS(AN39)+(AN39=0))))=0)))+1&gt;=IF(M$5="",100,M$5),"",IF(M$6&gt;0,".","")&amp;REPT("0",IF(IF(M$5="",100,M$5)-INT(LOG(ABS(ROUND(AN39,(IF(M$5="",100,M$5)-1)-INT(LOG(ABS(AN39)+(AN39=0)))))+(ROUND(AN39,(IF(M$5="",100,M$5)-1)-INT(LOG(ABS(AN39)+(AN39=0))))=0)))-1&gt;M$6,M$6,IF(M$5="",100,M$5)-INT(LOG(ABS(ROUND(AN39,(IF(M$5="",100,M$5)-1)-INT(LOG(ABS(AN39)+(AN39=0)))))+(ROUND(AN39,(IF(M$5="",100,M$5)-1)-INT(LOG(ABS(AN39)+(AN39=0))))=0)))-1)))))</f>
        <v/>
      </c>
      <c r="N39" s="125" t="str">
        <f t="shared" ref="N39:N41" si="41">IF(AO39="","",TEXT(ROUND(AO39,(IF(N$5="",100,N$5)-1)-INT(LOG(ABS(AO39)+(AO39=0)))),"#,##0"&amp;IF(INT(LOG(ABS(ROUND(AO39,(IF(N$5="",100,N$5)-1)-INT(LOG(ABS(AO39)+(AO39=0)))))+(ROUND(AO39,(IF(N$5="",100,N$5)-1)-INT(LOG(ABS(AO39)+(AO39=0))))=0)))+1&gt;=IF(N$5="",100,N$5),"",IF(N$6&gt;0,".","")&amp;REPT("0",IF(IF(N$5="",100,N$5)-INT(LOG(ABS(ROUND(AO39,(IF(N$5="",100,N$5)-1)-INT(LOG(ABS(AO39)+(AO39=0)))))+(ROUND(AO39,(IF(N$5="",100,N$5)-1)-INT(LOG(ABS(AO39)+(AO39=0))))=0)))-1&gt;N$6,N$6,IF(N$5="",100,N$5)-INT(LOG(ABS(ROUND(AO39,(IF(N$5="",100,N$5)-1)-INT(LOG(ABS(AO39)+(AO39=0)))))+(ROUND(AO39,(IF(N$5="",100,N$5)-1)-INT(LOG(ABS(AO39)+(AO39=0))))=0)))-1)))))</f>
        <v/>
      </c>
      <c r="O39" s="125" t="str">
        <f t="shared" ref="O39:O41" si="42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125" t="str">
        <f t="shared" ref="P39:P41" si="43">IF(AQ39="","",TEXT(ROUND(AQ39,(IF(P$5="",100,P$5)-1)-INT(LOG(ABS(AQ39)+(AQ39=0)))),"#,##0"&amp;IF(INT(LOG(ABS(ROUND(AQ39,(IF(P$5="",100,P$5)-1)-INT(LOG(ABS(AQ39)+(AQ39=0)))))+(ROUND(AQ39,(IF(P$5="",100,P$5)-1)-INT(LOG(ABS(AQ39)+(AQ39=0))))=0)))+1&gt;=IF(P$5="",100,P$5),"",IF(P$6&gt;0,".","")&amp;REPT("0",IF(IF(P$5="",100,P$5)-INT(LOG(ABS(ROUND(AQ39,(IF(P$5="",100,P$5)-1)-INT(LOG(ABS(AQ39)+(AQ39=0)))))+(ROUND(AQ39,(IF(P$5="",100,P$5)-1)-INT(LOG(ABS(AQ39)+(AQ39=0))))=0)))-1&gt;P$6,P$6,IF(P$5="",100,P$5)-INT(LOG(ABS(ROUND(AQ39,(IF(P$5="",100,P$5)-1)-INT(LOG(ABS(AQ39)+(AQ39=0)))))+(ROUND(AQ39,(IF(P$5="",100,P$5)-1)-INT(LOG(ABS(AQ39)+(AQ39=0))))=0)))-1)))))</f>
        <v/>
      </c>
      <c r="Q39" s="125" t="str">
        <f t="shared" ref="Q39:Q41" si="44">IF(AR39="","",TEXT(ROUND(AR39,(IF(Q$5="",100,Q$5)-1)-INT(LOG(ABS(AR39)+(AR39=0)))),"#,##0"&amp;IF(INT(LOG(ABS(ROUND(AR39,(IF(Q$5="",100,Q$5)-1)-INT(LOG(ABS(AR39)+(AR39=0)))))+(ROUND(AR39,(IF(Q$5="",100,Q$5)-1)-INT(LOG(ABS(AR39)+(AR39=0))))=0)))+1&gt;=IF(Q$5="",100,Q$5),"",IF(Q$6&gt;0,".","")&amp;REPT("0",IF(IF(Q$5="",100,Q$5)-INT(LOG(ABS(ROUND(AR39,(IF(Q$5="",100,Q$5)-1)-INT(LOG(ABS(AR39)+(AR39=0)))))+(ROUND(AR39,(IF(Q$5="",100,Q$5)-1)-INT(LOG(ABS(AR39)+(AR39=0))))=0)))-1&gt;Q$6,Q$6,IF(Q$5="",100,Q$5)-INT(LOG(ABS(ROUND(AR39,(IF(Q$5="",100,Q$5)-1)-INT(LOG(ABS(AR39)+(AR39=0)))))+(ROUND(AR39,(IF(Q$5="",100,Q$5)-1)-INT(LOG(ABS(AR39)+(AR39=0))))=0)))-1)))))</f>
        <v/>
      </c>
      <c r="R39" s="125" t="str">
        <f t="shared" ref="R39:R41" si="45">IF(AS39="","",TEXT(ROUND(AS39,(IF(R$5="",100,R$5)-1)-INT(LOG(ABS(AS39)+(AS39=0)))),"#,##0"&amp;IF(INT(LOG(ABS(ROUND(AS39,(IF(R$5="",100,R$5)-1)-INT(LOG(ABS(AS39)+(AS39=0)))))+(ROUND(AS39,(IF(R$5="",100,R$5)-1)-INT(LOG(ABS(AS39)+(AS39=0))))=0)))+1&gt;=IF(R$5="",100,R$5),"",IF(R$6&gt;0,".","")&amp;REPT("0",IF(IF(R$5="",100,R$5)-INT(LOG(ABS(ROUND(AS39,(IF(R$5="",100,R$5)-1)-INT(LOG(ABS(AS39)+(AS39=0)))))+(ROUND(AS39,(IF(R$5="",100,R$5)-1)-INT(LOG(ABS(AS39)+(AS39=0))))=0)))-1&gt;R$6,R$6,IF(R$5="",100,R$5)-INT(LOG(ABS(ROUND(AS39,(IF(R$5="",100,R$5)-1)-INT(LOG(ABS(AS39)+(AS39=0)))))+(ROUND(AS39,(IF(R$5="",100,R$5)-1)-INT(LOG(ABS(AS39)+(AS39=0))))=0)))-1)))))</f>
        <v/>
      </c>
      <c r="S39" s="136" t="str">
        <f t="shared" ref="S39:S41" si="46">IF(AT39="","",AT39)</f>
        <v>－</v>
      </c>
      <c r="T39" s="136" t="str">
        <f t="shared" ref="T39:T41" si="47">IF(AU39="","",AU39)</f>
        <v>－</v>
      </c>
      <c r="U39" s="125" t="str">
        <f t="shared" ref="U39:U41" si="48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125" t="str">
        <f t="shared" ref="V39:V41" si="49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125" t="str">
        <f t="shared" ref="W39:W41" si="50">IF(AX39="","",TEXT(ROUND(AX39,(IF(W$5="",100,W$5)-1)-INT(LOG(ABS(AX39)+(AX39=0)))),"#,##0"&amp;IF(INT(LOG(ABS(ROUND(AX39,(IF(W$5="",100,W$5)-1)-INT(LOG(ABS(AX39)+(AX39=0)))))+(ROUND(AX39,(IF(W$5="",100,W$5)-1)-INT(LOG(ABS(AX39)+(AX39=0))))=0)))+1&gt;=IF(W$5="",100,W$5),"",IF(W$6&gt;0,".","")&amp;REPT("0",IF(IF(W$5="",100,W$5)-INT(LOG(ABS(ROUND(AX39,(IF(W$5="",100,W$5)-1)-INT(LOG(ABS(AX39)+(AX39=0)))))+(ROUND(AX39,(IF(W$5="",100,W$5)-1)-INT(LOG(ABS(AX39)+(AX39=0))))=0)))-1&gt;W$6,W$6,IF(W$5="",100,W$5)-INT(LOG(ABS(ROUND(AX39,(IF(W$5="",100,W$5)-1)-INT(LOG(ABS(AX39)+(AX39=0)))))+(ROUND(AX39,(IF(W$5="",100,W$5)-1)-INT(LOG(ABS(AX39)+(AX39=0))))=0)))-1)))))</f>
        <v/>
      </c>
      <c r="X39" s="125" t="str">
        <f t="shared" ref="X39:X41" si="51">IF(AY39="","",TEXT(ROUND(AY39,(IF(X$5="",100,X$5)-1)-INT(LOG(ABS(AY39)+(AY39=0)))),"#,##0"&amp;IF(INT(LOG(ABS(ROUND(AY39,(IF(X$5="",100,X$5)-1)-INT(LOG(ABS(AY39)+(AY39=0)))))+(ROUND(AY39,(IF(X$5="",100,X$5)-1)-INT(LOG(ABS(AY39)+(AY39=0))))=0)))+1&gt;=IF(X$5="",100,X$5),"",IF(X$6&gt;0,".","")&amp;REPT("0",IF(IF(X$5="",100,X$5)-INT(LOG(ABS(ROUND(AY39,(IF(X$5="",100,X$5)-1)-INT(LOG(ABS(AY39)+(AY39=0)))))+(ROUND(AY39,(IF(X$5="",100,X$5)-1)-INT(LOG(ABS(AY39)+(AY39=0))))=0)))-1&gt;X$6,X$6,IF(X$5="",100,X$5)-INT(LOG(ABS(ROUND(AY39,(IF(X$5="",100,X$5)-1)-INT(LOG(ABS(AY39)+(AY39=0)))))+(ROUND(AY39,(IF(X$5="",100,X$5)-1)-INT(LOG(ABS(AY39)+(AY39=0))))=0)))-1)))))</f>
        <v/>
      </c>
      <c r="Y39" s="125" t="str">
        <f t="shared" ref="Y39:Y41" si="52">IF(AZ39="","",TEXT(ROUND(AZ39,(IF(Y$5="",100,Y$5)-1)-INT(LOG(ABS(AZ39)+(AZ39=0)))),"#,##0"&amp;IF(INT(LOG(ABS(ROUND(AZ39,(IF(Y$5="",100,Y$5)-1)-INT(LOG(ABS(AZ39)+(AZ39=0)))))+(ROUND(AZ39,(IF(Y$5="",100,Y$5)-1)-INT(LOG(ABS(AZ39)+(AZ39=0))))=0)))+1&gt;=IF(Y$5="",100,Y$5),"",IF(Y$6&gt;0,".","")&amp;REPT("0",IF(IF(Y$5="",100,Y$5)-INT(LOG(ABS(ROUND(AZ39,(IF(Y$5="",100,Y$5)-1)-INT(LOG(ABS(AZ39)+(AZ39=0)))))+(ROUND(AZ39,(IF(Y$5="",100,Y$5)-1)-INT(LOG(ABS(AZ39)+(AZ39=0))))=0)))-1&gt;Y$6,Y$6,IF(Y$5="",100,Y$5)-INT(LOG(ABS(ROUND(AZ39,(IF(Y$5="",100,Y$5)-1)-INT(LOG(ABS(AZ39)+(AZ39=0)))))+(ROUND(AZ39,(IF(Y$5="",100,Y$5)-1)-INT(LOG(ABS(AZ39)+(AZ39=0))))=0)))-1)))))</f>
        <v/>
      </c>
      <c r="Z39" s="125" t="str">
        <f t="shared" ref="Z39:Z41" si="53">IF(BA39="","",TEXT(ROUND(BA39,(IF(Z$5="",100,Z$5)-1)-INT(LOG(ABS(BA39)+(BA39=0)))),"#,##0"&amp;IF(INT(LOG(ABS(ROUND(BA39,(IF(Z$5="",100,Z$5)-1)-INT(LOG(ABS(BA39)+(BA39=0)))))+(ROUND(BA39,(IF(Z$5="",100,Z$5)-1)-INT(LOG(ABS(BA39)+(BA39=0))))=0)))+1&gt;=IF(Z$5="",100,Z$5),"",IF(Z$6&gt;0,".","")&amp;REPT("0",IF(IF(Z$5="",100,Z$5)-INT(LOG(ABS(ROUND(BA39,(IF(Z$5="",100,Z$5)-1)-INT(LOG(ABS(BA39)+(BA39=0)))))+(ROUND(BA39,(IF(Z$5="",100,Z$5)-1)-INT(LOG(ABS(BA39)+(BA39=0))))=0)))-1&gt;Z$6,Z$6,IF(Z$5="",100,Z$5)-INT(LOG(ABS(ROUND(BA39,(IF(Z$5="",100,Z$5)-1)-INT(LOG(ABS(BA39)+(BA39=0)))))+(ROUND(BA39,(IF(Z$5="",100,Z$5)-1)-INT(LOG(ABS(BA39)+(BA39=0))))=0)))-1)))))</f>
        <v/>
      </c>
      <c r="AA39" s="125" t="str">
        <f t="shared" ref="AA39:AA41" si="54">IF(BB39="","",TEXT(ROUND(BB39,(IF(AA$5="",100,AA$5)-1)-INT(LOG(ABS(BB39)+(BB39=0)))),"#,##0"&amp;IF(INT(LOG(ABS(ROUND(BB39,(IF(AA$5="",100,AA$5)-1)-INT(LOG(ABS(BB39)+(BB39=0)))))+(ROUND(BB39,(IF(AA$5="",100,AA$5)-1)-INT(LOG(ABS(BB39)+(BB39=0))))=0)))+1&gt;=IF(AA$5="",100,AA$5),"",IF(AA$6&gt;0,".","")&amp;REPT("0",IF(IF(AA$5="",100,AA$5)-INT(LOG(ABS(ROUND(BB39,(IF(AA$5="",100,AA$5)-1)-INT(LOG(ABS(BB39)+(BB39=0)))))+(ROUND(BB39,(IF(AA$5="",100,AA$5)-1)-INT(LOG(ABS(BB39)+(BB39=0))))=0)))-1&gt;AA$6,AA$6,IF(AA$5="",100,AA$5)-INT(LOG(ABS(ROUND(BB39,(IF(AA$5="",100,AA$5)-1)-INT(LOG(ABS(BB39)+(BB39=0)))))+(ROUND(BB39,(IF(AA$5="",100,AA$5)-1)-INT(LOG(ABS(BB39)+(BB39=0))))=0)))-1)))))</f>
        <v/>
      </c>
      <c r="AB39" s="107" t="str">
        <f t="shared" ref="AB39:AB41" si="55">IF(BC39="","",TEXT(ROUND(BC39,(IF(AB$5="",100,AB$5)-1)-INT(LOG(ABS(BC39)+(BC39=0)))),"#,##0"&amp;IF(INT(LOG(ABS(ROUND(BC39,(IF(AB$5="",100,AB$5)-1)-INT(LOG(ABS(BC39)+(BC39=0)))))+(ROUND(BC39,(IF(AB$5="",100,AB$5)-1)-INT(LOG(ABS(BC39)+(BC39=0))))=0)))+1&gt;=IF(AB$5="",100,AB$5),"",IF(AB$6&gt;0,".","")&amp;REPT("0",IF(IF(AB$5="",100,AB$5)-INT(LOG(ABS(ROUND(BC39,(IF(AB$5="",100,AB$5)-1)-INT(LOG(ABS(BC39)+(BC39=0)))))+(ROUND(BC39,(IF(AB$5="",100,AB$5)-1)-INT(LOG(ABS(BC39)+(BC39=0))))=0)))-1&gt;AB$6,AB$6,IF(AB$5="",100,AB$5)-INT(LOG(ABS(ROUND(BC39,(IF(AB$5="",100,AB$5)-1)-INT(LOG(ABS(BC39)+(BC39=0)))))+(ROUND(BC39,(IF(AB$5="",100,AB$5)-1)-INT(LOG(ABS(BC39)+(BC39=0))))=0)))-1)))))</f>
        <v/>
      </c>
      <c r="AD39" s="201" t="str">
        <f t="shared" ref="AD39:BC39" si="56">IF(COUNT(AD7:AD37)=0,"",AVERAGE(AD7:AD37))</f>
        <v/>
      </c>
      <c r="AE39" s="201" t="str">
        <f t="shared" si="56"/>
        <v/>
      </c>
      <c r="AF39" s="201" t="str">
        <f t="shared" si="56"/>
        <v/>
      </c>
      <c r="AG39" s="201" t="str">
        <f t="shared" si="56"/>
        <v/>
      </c>
      <c r="AH39" s="201" t="str">
        <f t="shared" si="56"/>
        <v/>
      </c>
      <c r="AI39" s="201" t="str">
        <f t="shared" si="56"/>
        <v/>
      </c>
      <c r="AJ39" s="200" t="s">
        <v>99</v>
      </c>
      <c r="AK39" s="200" t="s">
        <v>99</v>
      </c>
      <c r="AL39" s="201" t="str">
        <f t="shared" si="56"/>
        <v/>
      </c>
      <c r="AM39" s="201" t="str">
        <f t="shared" si="56"/>
        <v/>
      </c>
      <c r="AN39" s="201" t="str">
        <f t="shared" si="56"/>
        <v/>
      </c>
      <c r="AO39" s="201" t="str">
        <f t="shared" si="56"/>
        <v/>
      </c>
      <c r="AP39" s="201" t="str">
        <f t="shared" si="56"/>
        <v/>
      </c>
      <c r="AQ39" s="201" t="str">
        <f t="shared" si="56"/>
        <v/>
      </c>
      <c r="AR39" s="201" t="str">
        <f t="shared" si="56"/>
        <v/>
      </c>
      <c r="AS39" s="201" t="str">
        <f t="shared" si="56"/>
        <v/>
      </c>
      <c r="AT39" s="200" t="s">
        <v>99</v>
      </c>
      <c r="AU39" s="200" t="s">
        <v>99</v>
      </c>
      <c r="AV39" s="201" t="str">
        <f t="shared" si="56"/>
        <v/>
      </c>
      <c r="AW39" s="201" t="str">
        <f t="shared" si="56"/>
        <v/>
      </c>
      <c r="AX39" s="201" t="str">
        <f t="shared" si="56"/>
        <v/>
      </c>
      <c r="AY39" s="201" t="str">
        <f t="shared" si="56"/>
        <v/>
      </c>
      <c r="AZ39" s="201" t="str">
        <f t="shared" si="56"/>
        <v/>
      </c>
      <c r="BA39" s="201" t="str">
        <f t="shared" si="56"/>
        <v/>
      </c>
      <c r="BB39" s="201" t="str">
        <f t="shared" si="56"/>
        <v/>
      </c>
      <c r="BC39" s="201" t="str">
        <f t="shared" si="56"/>
        <v/>
      </c>
    </row>
    <row r="40" spans="1:55" ht="11.25" customHeight="1" x14ac:dyDescent="0.15">
      <c r="A40" s="253" t="s">
        <v>25</v>
      </c>
      <c r="B40" s="257"/>
      <c r="C40" s="107" t="str">
        <f t="shared" si="30"/>
        <v/>
      </c>
      <c r="D40" s="107" t="str">
        <f t="shared" si="31"/>
        <v/>
      </c>
      <c r="E40" s="107" t="str">
        <f t="shared" si="32"/>
        <v/>
      </c>
      <c r="F40" s="125" t="str">
        <f t="shared" si="33"/>
        <v/>
      </c>
      <c r="G40" s="125" t="str">
        <f t="shared" si="34"/>
        <v/>
      </c>
      <c r="H40" s="125" t="str">
        <f t="shared" si="35"/>
        <v/>
      </c>
      <c r="I40" s="136" t="str">
        <f t="shared" si="36"/>
        <v>－</v>
      </c>
      <c r="J40" s="136" t="str">
        <f t="shared" si="37"/>
        <v>－</v>
      </c>
      <c r="K40" s="107" t="str">
        <f t="shared" si="38"/>
        <v/>
      </c>
      <c r="L40" s="107" t="str">
        <f t="shared" si="39"/>
        <v/>
      </c>
      <c r="M40" s="107" t="str">
        <f t="shared" si="40"/>
        <v/>
      </c>
      <c r="N40" s="125" t="str">
        <f t="shared" si="41"/>
        <v/>
      </c>
      <c r="O40" s="125" t="str">
        <f t="shared" si="42"/>
        <v/>
      </c>
      <c r="P40" s="125" t="str">
        <f t="shared" si="43"/>
        <v/>
      </c>
      <c r="Q40" s="125" t="str">
        <f t="shared" si="44"/>
        <v/>
      </c>
      <c r="R40" s="125" t="str">
        <f t="shared" si="45"/>
        <v/>
      </c>
      <c r="S40" s="136" t="str">
        <f t="shared" si="46"/>
        <v>－</v>
      </c>
      <c r="T40" s="136" t="str">
        <f t="shared" si="47"/>
        <v>－</v>
      </c>
      <c r="U40" s="125" t="str">
        <f t="shared" si="48"/>
        <v/>
      </c>
      <c r="V40" s="125" t="str">
        <f t="shared" si="49"/>
        <v/>
      </c>
      <c r="W40" s="125" t="str">
        <f t="shared" si="50"/>
        <v/>
      </c>
      <c r="X40" s="125" t="str">
        <f t="shared" si="51"/>
        <v/>
      </c>
      <c r="Y40" s="125" t="str">
        <f t="shared" si="52"/>
        <v/>
      </c>
      <c r="Z40" s="125" t="str">
        <f t="shared" si="53"/>
        <v/>
      </c>
      <c r="AA40" s="125" t="str">
        <f t="shared" si="54"/>
        <v/>
      </c>
      <c r="AB40" s="107" t="str">
        <f t="shared" si="55"/>
        <v/>
      </c>
      <c r="AD40" s="201" t="str">
        <f t="shared" ref="AD40:BC40" si="57">IF(COUNT(AD7:AD37)=0,"",MAX(AD7:AD37))</f>
        <v/>
      </c>
      <c r="AE40" s="201" t="str">
        <f t="shared" si="57"/>
        <v/>
      </c>
      <c r="AF40" s="201" t="str">
        <f t="shared" si="57"/>
        <v/>
      </c>
      <c r="AG40" s="201" t="str">
        <f t="shared" si="57"/>
        <v/>
      </c>
      <c r="AH40" s="201" t="str">
        <f t="shared" si="57"/>
        <v/>
      </c>
      <c r="AI40" s="201" t="str">
        <f t="shared" si="57"/>
        <v/>
      </c>
      <c r="AJ40" s="200" t="s">
        <v>99</v>
      </c>
      <c r="AK40" s="200" t="s">
        <v>99</v>
      </c>
      <c r="AL40" s="201" t="str">
        <f t="shared" si="57"/>
        <v/>
      </c>
      <c r="AM40" s="201" t="str">
        <f t="shared" si="57"/>
        <v/>
      </c>
      <c r="AN40" s="201" t="str">
        <f t="shared" si="57"/>
        <v/>
      </c>
      <c r="AO40" s="201" t="str">
        <f t="shared" si="57"/>
        <v/>
      </c>
      <c r="AP40" s="201" t="str">
        <f t="shared" si="57"/>
        <v/>
      </c>
      <c r="AQ40" s="201" t="str">
        <f t="shared" si="57"/>
        <v/>
      </c>
      <c r="AR40" s="201" t="str">
        <f t="shared" si="57"/>
        <v/>
      </c>
      <c r="AS40" s="201" t="str">
        <f t="shared" si="57"/>
        <v/>
      </c>
      <c r="AT40" s="200" t="s">
        <v>99</v>
      </c>
      <c r="AU40" s="200" t="s">
        <v>99</v>
      </c>
      <c r="AV40" s="201" t="str">
        <f t="shared" si="57"/>
        <v/>
      </c>
      <c r="AW40" s="201" t="str">
        <f t="shared" si="57"/>
        <v/>
      </c>
      <c r="AX40" s="201" t="str">
        <f t="shared" si="57"/>
        <v/>
      </c>
      <c r="AY40" s="201" t="str">
        <f t="shared" si="57"/>
        <v/>
      </c>
      <c r="AZ40" s="201" t="str">
        <f t="shared" si="57"/>
        <v/>
      </c>
      <c r="BA40" s="201" t="str">
        <f t="shared" si="57"/>
        <v/>
      </c>
      <c r="BB40" s="201" t="str">
        <f t="shared" si="57"/>
        <v/>
      </c>
      <c r="BC40" s="201" t="str">
        <f t="shared" si="57"/>
        <v/>
      </c>
    </row>
    <row r="41" spans="1:55" ht="11.25" customHeight="1" x14ac:dyDescent="0.15">
      <c r="A41" s="253" t="s">
        <v>26</v>
      </c>
      <c r="B41" s="257"/>
      <c r="C41" s="107" t="str">
        <f t="shared" si="30"/>
        <v/>
      </c>
      <c r="D41" s="107" t="str">
        <f t="shared" si="31"/>
        <v/>
      </c>
      <c r="E41" s="107" t="str">
        <f t="shared" si="32"/>
        <v/>
      </c>
      <c r="F41" s="125" t="str">
        <f t="shared" si="33"/>
        <v/>
      </c>
      <c r="G41" s="125" t="str">
        <f t="shared" si="34"/>
        <v/>
      </c>
      <c r="H41" s="125" t="str">
        <f t="shared" si="35"/>
        <v/>
      </c>
      <c r="I41" s="136" t="str">
        <f t="shared" si="36"/>
        <v>－</v>
      </c>
      <c r="J41" s="136" t="str">
        <f t="shared" si="37"/>
        <v>－</v>
      </c>
      <c r="K41" s="107" t="str">
        <f t="shared" si="38"/>
        <v/>
      </c>
      <c r="L41" s="107" t="str">
        <f t="shared" si="39"/>
        <v/>
      </c>
      <c r="M41" s="107" t="str">
        <f t="shared" si="40"/>
        <v/>
      </c>
      <c r="N41" s="125" t="str">
        <f t="shared" si="41"/>
        <v/>
      </c>
      <c r="O41" s="125" t="str">
        <f t="shared" si="42"/>
        <v/>
      </c>
      <c r="P41" s="125" t="str">
        <f t="shared" si="43"/>
        <v/>
      </c>
      <c r="Q41" s="125" t="str">
        <f t="shared" si="44"/>
        <v/>
      </c>
      <c r="R41" s="125" t="str">
        <f t="shared" si="45"/>
        <v/>
      </c>
      <c r="S41" s="136" t="str">
        <f t="shared" si="46"/>
        <v>－</v>
      </c>
      <c r="T41" s="136" t="str">
        <f t="shared" si="47"/>
        <v>－</v>
      </c>
      <c r="U41" s="125" t="str">
        <f t="shared" si="48"/>
        <v/>
      </c>
      <c r="V41" s="125" t="str">
        <f t="shared" si="49"/>
        <v/>
      </c>
      <c r="W41" s="125" t="str">
        <f t="shared" si="50"/>
        <v/>
      </c>
      <c r="X41" s="125" t="str">
        <f t="shared" si="51"/>
        <v/>
      </c>
      <c r="Y41" s="125" t="str">
        <f t="shared" si="52"/>
        <v/>
      </c>
      <c r="Z41" s="125" t="str">
        <f t="shared" si="53"/>
        <v/>
      </c>
      <c r="AA41" s="125" t="str">
        <f t="shared" si="54"/>
        <v/>
      </c>
      <c r="AB41" s="107" t="str">
        <f t="shared" si="55"/>
        <v/>
      </c>
      <c r="AD41" s="201" t="str">
        <f t="shared" ref="AD41:BC41" si="58">IF(COUNT(AD7:AD37)=0,"",MIN(AD7:AD37))</f>
        <v/>
      </c>
      <c r="AE41" s="201" t="str">
        <f t="shared" si="58"/>
        <v/>
      </c>
      <c r="AF41" s="201" t="str">
        <f t="shared" si="58"/>
        <v/>
      </c>
      <c r="AG41" s="201" t="str">
        <f t="shared" si="58"/>
        <v/>
      </c>
      <c r="AH41" s="201" t="str">
        <f t="shared" si="58"/>
        <v/>
      </c>
      <c r="AI41" s="201" t="str">
        <f t="shared" si="58"/>
        <v/>
      </c>
      <c r="AJ41" s="200" t="s">
        <v>99</v>
      </c>
      <c r="AK41" s="200" t="s">
        <v>99</v>
      </c>
      <c r="AL41" s="201" t="str">
        <f t="shared" si="58"/>
        <v/>
      </c>
      <c r="AM41" s="201" t="str">
        <f t="shared" si="58"/>
        <v/>
      </c>
      <c r="AN41" s="201" t="str">
        <f t="shared" si="58"/>
        <v/>
      </c>
      <c r="AO41" s="201" t="str">
        <f t="shared" si="58"/>
        <v/>
      </c>
      <c r="AP41" s="201" t="str">
        <f t="shared" si="58"/>
        <v/>
      </c>
      <c r="AQ41" s="201" t="str">
        <f t="shared" si="58"/>
        <v/>
      </c>
      <c r="AR41" s="201" t="str">
        <f t="shared" si="58"/>
        <v/>
      </c>
      <c r="AS41" s="201" t="str">
        <f t="shared" si="58"/>
        <v/>
      </c>
      <c r="AT41" s="200" t="s">
        <v>99</v>
      </c>
      <c r="AU41" s="200" t="s">
        <v>99</v>
      </c>
      <c r="AV41" s="201" t="str">
        <f t="shared" si="58"/>
        <v/>
      </c>
      <c r="AW41" s="201" t="str">
        <f t="shared" si="58"/>
        <v/>
      </c>
      <c r="AX41" s="201" t="str">
        <f t="shared" si="58"/>
        <v/>
      </c>
      <c r="AY41" s="201" t="str">
        <f t="shared" si="58"/>
        <v/>
      </c>
      <c r="AZ41" s="201" t="str">
        <f t="shared" si="58"/>
        <v/>
      </c>
      <c r="BA41" s="201" t="str">
        <f t="shared" si="58"/>
        <v/>
      </c>
      <c r="BB41" s="201" t="str">
        <f t="shared" si="58"/>
        <v/>
      </c>
      <c r="BC41" s="201" t="str">
        <f t="shared" si="58"/>
        <v/>
      </c>
    </row>
  </sheetData>
  <mergeCells count="14">
    <mergeCell ref="A38:B38"/>
    <mergeCell ref="A39:B39"/>
    <mergeCell ref="A40:B40"/>
    <mergeCell ref="A41:B41"/>
    <mergeCell ref="A6:B6"/>
    <mergeCell ref="A5:B5"/>
    <mergeCell ref="AD2:AD3"/>
    <mergeCell ref="AE2:AK2"/>
    <mergeCell ref="AL2:BC2"/>
    <mergeCell ref="D2:J2"/>
    <mergeCell ref="K2:AB2"/>
    <mergeCell ref="A2:A3"/>
    <mergeCell ref="B2:B3"/>
    <mergeCell ref="C2:C3"/>
  </mergeCells>
  <phoneticPr fontId="7"/>
  <conditionalFormatting sqref="I39:J41 D38 AB38 F38:J38 I7:J37 S7:T41">
    <cfRule type="expression" dxfId="78" priority="17">
      <formula>INDIRECT(ADDRESS(ROW(),COLUMN()))=TRUNC(INDIRECT(ADDRESS(ROW(),COLUMN())))</formula>
    </cfRule>
  </conditionalFormatting>
  <conditionalFormatting sqref="AD39:AI41 AL39:AS41 AV39:BC41">
    <cfRule type="expression" dxfId="77" priority="8">
      <formula>INDIRECT(ADDRESS(ROW(),COLUMN()))=TRUNC(INDIRECT(ADDRESS(ROW(),COLUMN())))</formula>
    </cfRule>
  </conditionalFormatting>
  <conditionalFormatting sqref="AE38:BC38 AJ39:AK41 AT39:AU41">
    <cfRule type="expression" dxfId="76" priority="7">
      <formula>INDIRECT(ADDRESS(ROW(),COLUMN()))=TRUNC(INDIRECT(ADDRESS(ROW(),COLUMN())))</formula>
    </cfRule>
  </conditionalFormatting>
  <conditionalFormatting sqref="L38">
    <cfRule type="expression" dxfId="75" priority="6">
      <formula>INDIRECT(ADDRESS(ROW(),COLUMN()))=TRUNC(INDIRECT(ADDRESS(ROW(),COLUMN())))</formula>
    </cfRule>
  </conditionalFormatting>
  <conditionalFormatting sqref="K38">
    <cfRule type="expression" dxfId="74" priority="5">
      <formula>INDIRECT(ADDRESS(ROW(),COLUMN()))=TRUNC(INDIRECT(ADDRESS(ROW(),COLUMN())))</formula>
    </cfRule>
  </conditionalFormatting>
  <conditionalFormatting sqref="N38:R38">
    <cfRule type="expression" dxfId="73" priority="4">
      <formula>INDIRECT(ADDRESS(ROW(),COLUMN()))=TRUNC(INDIRECT(ADDRESS(ROW(),COLUMN())))</formula>
    </cfRule>
  </conditionalFormatting>
  <conditionalFormatting sqref="U38:AA38">
    <cfRule type="expression" dxfId="72" priority="3">
      <formula>INDIRECT(ADDRESS(ROW(),COLUMN()))=TRUNC(INDIRECT(ADDRESS(ROW(),COLUMN())))</formula>
    </cfRule>
  </conditionalFormatting>
  <conditionalFormatting sqref="E38">
    <cfRule type="expression" dxfId="71" priority="2">
      <formula>INDIRECT(ADDRESS(ROW(),COLUMN()))=TRUNC(INDIRECT(ADDRESS(ROW(),COLUMN())))</formula>
    </cfRule>
  </conditionalFormatting>
  <conditionalFormatting sqref="M38">
    <cfRule type="expression" dxfId="7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94" customWidth="1"/>
    <col min="3" max="3" width="8" style="94" customWidth="1"/>
    <col min="4" max="6" width="3.625" style="94" customWidth="1"/>
    <col min="7" max="10" width="4.625" style="94" customWidth="1"/>
    <col min="11" max="11" width="8" style="94" customWidth="1"/>
    <col min="12" max="13" width="7.875" style="94" customWidth="1"/>
    <col min="14" max="25" width="4.625" style="94" customWidth="1"/>
    <col min="26" max="26" width="18.375" style="94" customWidth="1"/>
    <col min="27" max="50" width="4.625" style="94" customWidth="1"/>
    <col min="51" max="16384" width="9" style="94"/>
  </cols>
  <sheetData>
    <row r="1" spans="1:55" s="92" customFormat="1" ht="23.25" customHeight="1" x14ac:dyDescent="0.15">
      <c r="A1" s="146" t="str">
        <f>"水質試験月報3　"&amp;AC1&amp;"年"&amp;AE1&amp;"月分"</f>
        <v>水質試験月報3　2019年2月分</v>
      </c>
      <c r="F1" s="147"/>
      <c r="J1" s="166"/>
      <c r="M1" s="149"/>
      <c r="Z1" s="149"/>
      <c r="AB1" s="198" t="s">
        <v>290</v>
      </c>
      <c r="AC1" s="196">
        <v>2019</v>
      </c>
      <c r="AD1" s="112" t="s">
        <v>289</v>
      </c>
      <c r="AE1" s="197">
        <v>2</v>
      </c>
    </row>
    <row r="2" spans="1:55" s="92" customFormat="1" ht="12" customHeight="1" x14ac:dyDescent="0.15">
      <c r="A2" s="270" t="s">
        <v>21</v>
      </c>
      <c r="B2" s="270" t="s">
        <v>95</v>
      </c>
      <c r="C2" s="270" t="s">
        <v>8</v>
      </c>
      <c r="D2" s="253" t="s">
        <v>137</v>
      </c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7"/>
      <c r="AB2" s="270" t="s">
        <v>8</v>
      </c>
      <c r="AC2" s="253" t="s">
        <v>137</v>
      </c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7"/>
    </row>
    <row r="3" spans="1:55" s="151" customFormat="1" ht="48" customHeight="1" x14ac:dyDescent="0.15">
      <c r="A3" s="271"/>
      <c r="B3" s="271"/>
      <c r="C3" s="271"/>
      <c r="D3" s="167" t="s">
        <v>29</v>
      </c>
      <c r="E3" s="167" t="s">
        <v>30</v>
      </c>
      <c r="F3" s="168" t="s">
        <v>31</v>
      </c>
      <c r="G3" s="168" t="s">
        <v>32</v>
      </c>
      <c r="H3" s="168" t="s">
        <v>121</v>
      </c>
      <c r="I3" s="169" t="s">
        <v>133</v>
      </c>
      <c r="J3" s="168" t="s">
        <v>34</v>
      </c>
      <c r="K3" s="150" t="s">
        <v>123</v>
      </c>
      <c r="L3" s="150" t="s">
        <v>129</v>
      </c>
      <c r="M3" s="150" t="s">
        <v>130</v>
      </c>
      <c r="N3" s="150" t="s">
        <v>138</v>
      </c>
      <c r="O3" s="150" t="s">
        <v>139</v>
      </c>
      <c r="P3" s="150" t="s">
        <v>140</v>
      </c>
      <c r="Q3" s="150" t="s">
        <v>141</v>
      </c>
      <c r="R3" s="150" t="s">
        <v>125</v>
      </c>
      <c r="S3" s="150" t="s">
        <v>134</v>
      </c>
      <c r="T3" s="194" t="s">
        <v>135</v>
      </c>
      <c r="U3" s="194" t="s">
        <v>286</v>
      </c>
      <c r="V3" s="194" t="s">
        <v>287</v>
      </c>
      <c r="W3" s="150" t="s">
        <v>126</v>
      </c>
      <c r="X3" s="150" t="s">
        <v>136</v>
      </c>
      <c r="Y3" s="150" t="s">
        <v>128</v>
      </c>
      <c r="AB3" s="271"/>
      <c r="AC3" s="167" t="s">
        <v>29</v>
      </c>
      <c r="AD3" s="167" t="s">
        <v>30</v>
      </c>
      <c r="AE3" s="168" t="s">
        <v>31</v>
      </c>
      <c r="AF3" s="168" t="s">
        <v>32</v>
      </c>
      <c r="AG3" s="168" t="s">
        <v>33</v>
      </c>
      <c r="AH3" s="169" t="s">
        <v>133</v>
      </c>
      <c r="AI3" s="168" t="s">
        <v>34</v>
      </c>
      <c r="AJ3" s="150" t="s">
        <v>123</v>
      </c>
      <c r="AK3" s="150" t="s">
        <v>129</v>
      </c>
      <c r="AL3" s="150" t="s">
        <v>130</v>
      </c>
      <c r="AM3" s="150" t="s">
        <v>138</v>
      </c>
      <c r="AN3" s="150" t="s">
        <v>139</v>
      </c>
      <c r="AO3" s="150" t="s">
        <v>140</v>
      </c>
      <c r="AP3" s="150" t="s">
        <v>141</v>
      </c>
      <c r="AQ3" s="150" t="s">
        <v>125</v>
      </c>
      <c r="AR3" s="150" t="s">
        <v>134</v>
      </c>
      <c r="AS3" s="194" t="s">
        <v>135</v>
      </c>
      <c r="AT3" s="194" t="s">
        <v>286</v>
      </c>
      <c r="AU3" s="194" t="s">
        <v>287</v>
      </c>
      <c r="AV3" s="150" t="s">
        <v>126</v>
      </c>
      <c r="AW3" s="150" t="s">
        <v>136</v>
      </c>
      <c r="AX3" s="150" t="s">
        <v>128</v>
      </c>
    </row>
    <row r="4" spans="1:55" ht="12" x14ac:dyDescent="0.15">
      <c r="A4" s="140"/>
      <c r="B4" s="140"/>
      <c r="C4" s="152" t="s">
        <v>102</v>
      </c>
      <c r="D4" s="152" t="s">
        <v>100</v>
      </c>
      <c r="E4" s="152" t="s">
        <v>122</v>
      </c>
      <c r="F4" s="152"/>
      <c r="G4" s="152" t="s">
        <v>108</v>
      </c>
      <c r="H4" s="152" t="s">
        <v>108</v>
      </c>
      <c r="I4" s="152" t="s">
        <v>108</v>
      </c>
      <c r="J4" s="152" t="s">
        <v>108</v>
      </c>
      <c r="K4" s="152" t="s">
        <v>120</v>
      </c>
      <c r="L4" s="152"/>
      <c r="M4" s="152"/>
      <c r="N4" s="152" t="s">
        <v>108</v>
      </c>
      <c r="O4" s="152" t="s">
        <v>108</v>
      </c>
      <c r="P4" s="152" t="s">
        <v>108</v>
      </c>
      <c r="Q4" s="152" t="s">
        <v>108</v>
      </c>
      <c r="R4" s="152" t="s">
        <v>108</v>
      </c>
      <c r="S4" s="152" t="s">
        <v>108</v>
      </c>
      <c r="T4" s="152" t="s">
        <v>108</v>
      </c>
      <c r="U4" s="152" t="s">
        <v>108</v>
      </c>
      <c r="V4" s="152" t="s">
        <v>108</v>
      </c>
      <c r="W4" s="152" t="s">
        <v>108</v>
      </c>
      <c r="X4" s="152" t="s">
        <v>108</v>
      </c>
      <c r="Y4" s="152" t="s">
        <v>108</v>
      </c>
      <c r="Z4" s="131"/>
      <c r="AA4" s="172"/>
      <c r="AB4" s="128" t="s">
        <v>102</v>
      </c>
      <c r="AC4" s="128" t="s">
        <v>100</v>
      </c>
      <c r="AD4" s="128" t="s">
        <v>122</v>
      </c>
      <c r="AE4" s="128"/>
      <c r="AF4" s="128" t="s">
        <v>108</v>
      </c>
      <c r="AG4" s="128" t="s">
        <v>108</v>
      </c>
      <c r="AH4" s="128" t="s">
        <v>108</v>
      </c>
      <c r="AI4" s="128" t="s">
        <v>108</v>
      </c>
      <c r="AJ4" s="128" t="s">
        <v>120</v>
      </c>
      <c r="AK4" s="128"/>
      <c r="AL4" s="128"/>
      <c r="AM4" s="128" t="s">
        <v>108</v>
      </c>
      <c r="AN4" s="128" t="s">
        <v>108</v>
      </c>
      <c r="AO4" s="128" t="s">
        <v>108</v>
      </c>
      <c r="AP4" s="128" t="s">
        <v>108</v>
      </c>
      <c r="AQ4" s="128" t="s">
        <v>108</v>
      </c>
      <c r="AR4" s="128" t="s">
        <v>108</v>
      </c>
      <c r="AS4" s="128" t="s">
        <v>108</v>
      </c>
      <c r="AT4" s="128" t="s">
        <v>108</v>
      </c>
      <c r="AU4" s="128" t="s">
        <v>108</v>
      </c>
      <c r="AV4" s="128" t="s">
        <v>108</v>
      </c>
      <c r="AW4" s="128" t="s">
        <v>108</v>
      </c>
      <c r="AX4" s="128" t="s">
        <v>108</v>
      </c>
    </row>
    <row r="5" spans="1:55" ht="11.25" customHeight="1" x14ac:dyDescent="0.15">
      <c r="A5" s="258" t="s">
        <v>283</v>
      </c>
      <c r="B5" s="258"/>
      <c r="C5" s="154"/>
      <c r="D5" s="154"/>
      <c r="E5" s="154"/>
      <c r="F5" s="154"/>
      <c r="G5" s="154">
        <v>3</v>
      </c>
      <c r="H5" s="154">
        <v>3</v>
      </c>
      <c r="I5" s="154">
        <v>3</v>
      </c>
      <c r="J5" s="154">
        <v>3</v>
      </c>
      <c r="K5" s="154">
        <v>2</v>
      </c>
      <c r="L5" s="152" t="s">
        <v>55</v>
      </c>
      <c r="M5" s="152" t="s">
        <v>55</v>
      </c>
      <c r="N5" s="154">
        <v>3</v>
      </c>
      <c r="O5" s="154">
        <v>3</v>
      </c>
      <c r="P5" s="154">
        <v>3</v>
      </c>
      <c r="Q5" s="154">
        <v>3</v>
      </c>
      <c r="R5" s="154">
        <v>3</v>
      </c>
      <c r="S5" s="154">
        <v>3</v>
      </c>
      <c r="T5" s="154">
        <v>3</v>
      </c>
      <c r="U5" s="154">
        <v>3</v>
      </c>
      <c r="V5" s="154">
        <v>3</v>
      </c>
      <c r="W5" s="154">
        <v>3</v>
      </c>
      <c r="X5" s="154">
        <v>3</v>
      </c>
      <c r="Y5" s="154">
        <v>3</v>
      </c>
      <c r="Z5" s="142"/>
      <c r="AA5" s="173"/>
      <c r="AB5" s="129"/>
      <c r="AC5" s="133"/>
      <c r="AD5" s="129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174"/>
      <c r="AZ5" s="175"/>
      <c r="BA5" s="175"/>
      <c r="BB5" s="175"/>
      <c r="BC5" s="175"/>
    </row>
    <row r="6" spans="1:55" ht="11.25" customHeight="1" x14ac:dyDescent="0.15">
      <c r="A6" s="260" t="s">
        <v>284</v>
      </c>
      <c r="B6" s="261"/>
      <c r="C6" s="155">
        <v>0</v>
      </c>
      <c r="D6" s="154">
        <v>0</v>
      </c>
      <c r="E6" s="154">
        <v>0</v>
      </c>
      <c r="F6" s="154">
        <v>1</v>
      </c>
      <c r="G6" s="126">
        <v>1</v>
      </c>
      <c r="H6" s="126">
        <v>1</v>
      </c>
      <c r="I6" s="126">
        <v>1</v>
      </c>
      <c r="J6" s="126">
        <v>1</v>
      </c>
      <c r="K6" s="154">
        <v>0</v>
      </c>
      <c r="L6" s="152" t="s">
        <v>55</v>
      </c>
      <c r="M6" s="152" t="s">
        <v>55</v>
      </c>
      <c r="N6" s="126">
        <v>1</v>
      </c>
      <c r="O6" s="126">
        <v>1</v>
      </c>
      <c r="P6" s="126">
        <v>1</v>
      </c>
      <c r="Q6" s="126">
        <v>1</v>
      </c>
      <c r="R6" s="126">
        <v>1</v>
      </c>
      <c r="S6" s="126">
        <v>1</v>
      </c>
      <c r="T6" s="126">
        <v>1</v>
      </c>
      <c r="U6" s="126">
        <v>1</v>
      </c>
      <c r="V6" s="126">
        <v>1</v>
      </c>
      <c r="W6" s="126">
        <v>1</v>
      </c>
      <c r="X6" s="126">
        <v>1</v>
      </c>
      <c r="Y6" s="126">
        <v>1</v>
      </c>
      <c r="Z6" s="142"/>
      <c r="AA6" s="173"/>
      <c r="AB6" s="129"/>
      <c r="AC6" s="129"/>
      <c r="AD6" s="176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1"/>
      <c r="AZ6" s="153"/>
      <c r="BA6" s="153"/>
      <c r="BB6" s="153"/>
      <c r="BC6" s="153"/>
    </row>
    <row r="7" spans="1:55" ht="11.25" customHeight="1" x14ac:dyDescent="0.15">
      <c r="A7" s="170">
        <v>1</v>
      </c>
      <c r="B7" s="208">
        <f>DATEVALUE(AC1&amp;"/"&amp;AE1&amp;"/1")</f>
        <v>43497</v>
      </c>
      <c r="C7" s="107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07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107" t="str">
        <f t="shared" ref="E7:K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107" t="str">
        <f t="shared" si="0"/>
        <v/>
      </c>
      <c r="G7" s="107" t="str">
        <f t="shared" si="0"/>
        <v/>
      </c>
      <c r="H7" s="107" t="str">
        <f t="shared" si="0"/>
        <v/>
      </c>
      <c r="I7" s="107" t="str">
        <f t="shared" si="0"/>
        <v/>
      </c>
      <c r="J7" s="107" t="str">
        <f t="shared" si="0"/>
        <v/>
      </c>
      <c r="K7" s="107" t="str">
        <f t="shared" si="0"/>
        <v/>
      </c>
      <c r="L7" s="205" t="str">
        <f>IF(AK7="","",AK7)</f>
        <v/>
      </c>
      <c r="M7" s="205" t="str">
        <f>IF(AL7="","",AL7)</f>
        <v/>
      </c>
      <c r="N7" s="125" t="str">
        <f t="shared" ref="N7:Y7" si="1">IF(AM7="","",TEXT(ROUND(AM7,(N$5-1)-INT(LOG(ABS(AM7)+(AM7=0)))),"#,##0"&amp;IF(INT(LOG(ABS(ROUND(AM7,(N$5-1)-INT(LOG(ABS(AM7)+(AM7=0)))))+(ROUND(AM7,(N$5-1)-INT(LOG(ABS(AM7)+(AM7=0))))=0)))+1&gt;=N$5,"","."&amp;REPT("0",N$5-INT(LOG(ABS(ROUND(AM7,(N$5-1)-INT(LOG(ABS(AM7)+(AM7=0)))))+(ROUND(AM7,(N$5-1)-INT(LOG(ABS(AM7)+(AM7=0))))=0)))-1))))</f>
        <v/>
      </c>
      <c r="O7" s="125" t="str">
        <f t="shared" si="1"/>
        <v/>
      </c>
      <c r="P7" s="125" t="str">
        <f t="shared" si="1"/>
        <v/>
      </c>
      <c r="Q7" s="125" t="str">
        <f t="shared" si="1"/>
        <v/>
      </c>
      <c r="R7" s="125" t="str">
        <f t="shared" si="1"/>
        <v/>
      </c>
      <c r="S7" s="125" t="str">
        <f t="shared" si="1"/>
        <v/>
      </c>
      <c r="T7" s="125" t="str">
        <f t="shared" si="1"/>
        <v/>
      </c>
      <c r="U7" s="125" t="str">
        <f t="shared" si="1"/>
        <v/>
      </c>
      <c r="V7" s="125" t="str">
        <f t="shared" si="1"/>
        <v/>
      </c>
      <c r="W7" s="125" t="str">
        <f t="shared" si="1"/>
        <v/>
      </c>
      <c r="X7" s="125" t="str">
        <f t="shared" si="1"/>
        <v/>
      </c>
      <c r="Y7" s="125" t="str">
        <f t="shared" si="1"/>
        <v/>
      </c>
      <c r="Z7" s="131"/>
      <c r="AA7" s="172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</row>
    <row r="8" spans="1:55" ht="11.25" customHeight="1" x14ac:dyDescent="0.15">
      <c r="A8" s="170">
        <v>2</v>
      </c>
      <c r="B8" s="208">
        <f>B7+1</f>
        <v>43498</v>
      </c>
      <c r="C8" s="107" t="str">
        <f t="shared" ref="C8:C38" si="2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107" t="str">
        <f t="shared" ref="D8:D37" si="3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107" t="str">
        <f t="shared" ref="E8:E37" si="4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107" t="str">
        <f t="shared" ref="F8:F37" si="5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125" t="str">
        <f t="shared" ref="G8:G37" si="6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125" t="str">
        <f t="shared" ref="H8:H37" si="7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125" t="str">
        <f t="shared" ref="I8:I37" si="8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125" t="str">
        <f t="shared" ref="J8:J37" si="9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125" t="str">
        <f t="shared" ref="K8:K37" si="10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205" t="str">
        <f t="shared" ref="L8:L37" si="11">IF(AK8="","",AK8)</f>
        <v/>
      </c>
      <c r="M8" s="205" t="str">
        <f t="shared" ref="M8:M37" si="12">IF(AL8="","",AL8)</f>
        <v/>
      </c>
      <c r="N8" s="125" t="str">
        <f t="shared" ref="N8:N37" si="13">IF(AM8="","",TEXT(ROUND(AM8,(N$5-1)-INT(LOG(ABS(AM8)+(AM8=0)))),"#,##0"&amp;IF(INT(LOG(ABS(ROUND(AM8,(N$5-1)-INT(LOG(ABS(AM8)+(AM8=0)))))+(ROUND(AM8,(N$5-1)-INT(LOG(ABS(AM8)+(AM8=0))))=0)))+1&gt;=N$5,"","."&amp;REPT("0",N$5-INT(LOG(ABS(ROUND(AM8,(N$5-1)-INT(LOG(ABS(AM8)+(AM8=0)))))+(ROUND(AM8,(N$5-1)-INT(LOG(ABS(AM8)+(AM8=0))))=0)))-1))))</f>
        <v/>
      </c>
      <c r="O8" s="125" t="str">
        <f t="shared" ref="O8:O37" si="14">IF(AN8="","",TEXT(ROUND(AN8,(O$5-1)-INT(LOG(ABS(AN8)+(AN8=0)))),"#,##0"&amp;IF(INT(LOG(ABS(ROUND(AN8,(O$5-1)-INT(LOG(ABS(AN8)+(AN8=0)))))+(ROUND(AN8,(O$5-1)-INT(LOG(ABS(AN8)+(AN8=0))))=0)))+1&gt;=O$5,"","."&amp;REPT("0",O$5-INT(LOG(ABS(ROUND(AN8,(O$5-1)-INT(LOG(ABS(AN8)+(AN8=0)))))+(ROUND(AN8,(O$5-1)-INT(LOG(ABS(AN8)+(AN8=0))))=0)))-1))))</f>
        <v/>
      </c>
      <c r="P8" s="125" t="str">
        <f t="shared" ref="P8:P37" si="15">IF(AO8="","",TEXT(ROUND(AO8,(P$5-1)-INT(LOG(ABS(AO8)+(AO8=0)))),"#,##0"&amp;IF(INT(LOG(ABS(ROUND(AO8,(P$5-1)-INT(LOG(ABS(AO8)+(AO8=0)))))+(ROUND(AO8,(P$5-1)-INT(LOG(ABS(AO8)+(AO8=0))))=0)))+1&gt;=P$5,"","."&amp;REPT("0",P$5-INT(LOG(ABS(ROUND(AO8,(P$5-1)-INT(LOG(ABS(AO8)+(AO8=0)))))+(ROUND(AO8,(P$5-1)-INT(LOG(ABS(AO8)+(AO8=0))))=0)))-1))))</f>
        <v/>
      </c>
      <c r="Q8" s="125" t="str">
        <f t="shared" ref="Q8:Q37" si="16">IF(AP8="","",TEXT(ROUND(AP8,(Q$5-1)-INT(LOG(ABS(AP8)+(AP8=0)))),"#,##0"&amp;IF(INT(LOG(ABS(ROUND(AP8,(Q$5-1)-INT(LOG(ABS(AP8)+(AP8=0)))))+(ROUND(AP8,(Q$5-1)-INT(LOG(ABS(AP8)+(AP8=0))))=0)))+1&gt;=Q$5,"","."&amp;REPT("0",Q$5-INT(LOG(ABS(ROUND(AP8,(Q$5-1)-INT(LOG(ABS(AP8)+(AP8=0)))))+(ROUND(AP8,(Q$5-1)-INT(LOG(ABS(AP8)+(AP8=0))))=0)))-1))))</f>
        <v/>
      </c>
      <c r="R8" s="125" t="str">
        <f t="shared" ref="R8:R37" si="17">IF(AQ8="","",TEXT(ROUND(AQ8,(R$5-1)-INT(LOG(ABS(AQ8)+(AQ8=0)))),"#,##0"&amp;IF(INT(LOG(ABS(ROUND(AQ8,(R$5-1)-INT(LOG(ABS(AQ8)+(AQ8=0)))))+(ROUND(AQ8,(R$5-1)-INT(LOG(ABS(AQ8)+(AQ8=0))))=0)))+1&gt;=R$5,"","."&amp;REPT("0",R$5-INT(LOG(ABS(ROUND(AQ8,(R$5-1)-INT(LOG(ABS(AQ8)+(AQ8=0)))))+(ROUND(AQ8,(R$5-1)-INT(LOG(ABS(AQ8)+(AQ8=0))))=0)))-1))))</f>
        <v/>
      </c>
      <c r="S8" s="125" t="str">
        <f t="shared" ref="S8:S37" si="18">IF(AR8="","",TEXT(ROUND(AR8,(S$5-1)-INT(LOG(ABS(AR8)+(AR8=0)))),"#,##0"&amp;IF(INT(LOG(ABS(ROUND(AR8,(S$5-1)-INT(LOG(ABS(AR8)+(AR8=0)))))+(ROUND(AR8,(S$5-1)-INT(LOG(ABS(AR8)+(AR8=0))))=0)))+1&gt;=S$5,"","."&amp;REPT("0",S$5-INT(LOG(ABS(ROUND(AR8,(S$5-1)-INT(LOG(ABS(AR8)+(AR8=0)))))+(ROUND(AR8,(S$5-1)-INT(LOG(ABS(AR8)+(AR8=0))))=0)))-1))))</f>
        <v/>
      </c>
      <c r="T8" s="125" t="str">
        <f t="shared" ref="T8:T37" si="19">IF(AS8="","",TEXT(ROUND(AS8,(T$5-1)-INT(LOG(ABS(AS8)+(AS8=0)))),"#,##0"&amp;IF(INT(LOG(ABS(ROUND(AS8,(T$5-1)-INT(LOG(ABS(AS8)+(AS8=0)))))+(ROUND(AS8,(T$5-1)-INT(LOG(ABS(AS8)+(AS8=0))))=0)))+1&gt;=T$5,"","."&amp;REPT("0",T$5-INT(LOG(ABS(ROUND(AS8,(T$5-1)-INT(LOG(ABS(AS8)+(AS8=0)))))+(ROUND(AS8,(T$5-1)-INT(LOG(ABS(AS8)+(AS8=0))))=0)))-1))))</f>
        <v/>
      </c>
      <c r="U8" s="125" t="str">
        <f t="shared" ref="U8:U37" si="20">IF(AT8="","",TEXT(ROUND(AT8,(U$5-1)-INT(LOG(ABS(AT8)+(AT8=0)))),"#,##0"&amp;IF(INT(LOG(ABS(ROUND(AT8,(U$5-1)-INT(LOG(ABS(AT8)+(AT8=0)))))+(ROUND(AT8,(U$5-1)-INT(LOG(ABS(AT8)+(AT8=0))))=0)))+1&gt;=U$5,"","."&amp;REPT("0",U$5-INT(LOG(ABS(ROUND(AT8,(U$5-1)-INT(LOG(ABS(AT8)+(AT8=0)))))+(ROUND(AT8,(U$5-1)-INT(LOG(ABS(AT8)+(AT8=0))))=0)))-1))))</f>
        <v/>
      </c>
      <c r="V8" s="125" t="str">
        <f t="shared" ref="V8:V37" si="21">IF(AU8="","",TEXT(ROUND(AU8,(V$5-1)-INT(LOG(ABS(AU8)+(AU8=0)))),"#,##0"&amp;IF(INT(LOG(ABS(ROUND(AU8,(V$5-1)-INT(LOG(ABS(AU8)+(AU8=0)))))+(ROUND(AU8,(V$5-1)-INT(LOG(ABS(AU8)+(AU8=0))))=0)))+1&gt;=V$5,"","."&amp;REPT("0",V$5-INT(LOG(ABS(ROUND(AU8,(V$5-1)-INT(LOG(ABS(AU8)+(AU8=0)))))+(ROUND(AU8,(V$5-1)-INT(LOG(ABS(AU8)+(AU8=0))))=0)))-1))))</f>
        <v/>
      </c>
      <c r="W8" s="125" t="str">
        <f t="shared" ref="W8:W37" si="22">IF(AV8="","",TEXT(ROUND(AV8,(W$5-1)-INT(LOG(ABS(AV8)+(AV8=0)))),"#,##0"&amp;IF(INT(LOG(ABS(ROUND(AV8,(W$5-1)-INT(LOG(ABS(AV8)+(AV8=0)))))+(ROUND(AV8,(W$5-1)-INT(LOG(ABS(AV8)+(AV8=0))))=0)))+1&gt;=W$5,"","."&amp;REPT("0",W$5-INT(LOG(ABS(ROUND(AV8,(W$5-1)-INT(LOG(ABS(AV8)+(AV8=0)))))+(ROUND(AV8,(W$5-1)-INT(LOG(ABS(AV8)+(AV8=0))))=0)))-1))))</f>
        <v/>
      </c>
      <c r="X8" s="125" t="str">
        <f t="shared" ref="X8:X37" si="23">IF(AW8="","",TEXT(ROUND(AW8,(X$5-1)-INT(LOG(ABS(AW8)+(AW8=0)))),"#,##0"&amp;IF(INT(LOG(ABS(ROUND(AW8,(X$5-1)-INT(LOG(ABS(AW8)+(AW8=0)))))+(ROUND(AW8,(X$5-1)-INT(LOG(ABS(AW8)+(AW8=0))))=0)))+1&gt;=X$5,"","."&amp;REPT("0",X$5-INT(LOG(ABS(ROUND(AW8,(X$5-1)-INT(LOG(ABS(AW8)+(AW8=0)))))+(ROUND(AW8,(X$5-1)-INT(LOG(ABS(AW8)+(AW8=0))))=0)))-1))))</f>
        <v/>
      </c>
      <c r="Y8" s="125" t="str">
        <f t="shared" ref="Y8:Y37" si="24">IF(AX8="","",TEXT(ROUND(AX8,(Y$5-1)-INT(LOG(ABS(AX8)+(AX8=0)))),"#,##0"&amp;IF(INT(LOG(ABS(ROUND(AX8,(Y$5-1)-INT(LOG(ABS(AX8)+(AX8=0)))))+(ROUND(AX8,(Y$5-1)-INT(LOG(ABS(AX8)+(AX8=0))))=0)))+1&gt;=Y$5,"","."&amp;REPT("0",Y$5-INT(LOG(ABS(ROUND(AX8,(Y$5-1)-INT(LOG(ABS(AX8)+(AX8=0)))))+(ROUND(AX8,(Y$5-1)-INT(LOG(ABS(AX8)+(AX8=0))))=0)))-1))))</f>
        <v/>
      </c>
      <c r="Z8" s="131"/>
      <c r="AA8" s="172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</row>
    <row r="9" spans="1:55" ht="11.25" customHeight="1" x14ac:dyDescent="0.15">
      <c r="A9" s="170">
        <v>3</v>
      </c>
      <c r="B9" s="208">
        <f t="shared" ref="B9:B37" si="25">B8+1</f>
        <v>43499</v>
      </c>
      <c r="C9" s="107" t="str">
        <f t="shared" si="2"/>
        <v/>
      </c>
      <c r="D9" s="107" t="str">
        <f t="shared" si="3"/>
        <v/>
      </c>
      <c r="E9" s="107" t="str">
        <f t="shared" si="4"/>
        <v/>
      </c>
      <c r="F9" s="107" t="str">
        <f t="shared" si="5"/>
        <v/>
      </c>
      <c r="G9" s="125" t="str">
        <f t="shared" si="6"/>
        <v/>
      </c>
      <c r="H9" s="125" t="str">
        <f t="shared" si="7"/>
        <v/>
      </c>
      <c r="I9" s="125" t="str">
        <f t="shared" si="8"/>
        <v/>
      </c>
      <c r="J9" s="125" t="str">
        <f t="shared" si="9"/>
        <v/>
      </c>
      <c r="K9" s="125" t="str">
        <f t="shared" si="10"/>
        <v/>
      </c>
      <c r="L9" s="205" t="str">
        <f t="shared" si="11"/>
        <v/>
      </c>
      <c r="M9" s="205" t="str">
        <f t="shared" si="12"/>
        <v/>
      </c>
      <c r="N9" s="125" t="str">
        <f t="shared" si="13"/>
        <v/>
      </c>
      <c r="O9" s="125" t="str">
        <f t="shared" si="14"/>
        <v/>
      </c>
      <c r="P9" s="125" t="str">
        <f t="shared" si="15"/>
        <v/>
      </c>
      <c r="Q9" s="125" t="str">
        <f t="shared" si="16"/>
        <v/>
      </c>
      <c r="R9" s="125" t="str">
        <f t="shared" si="17"/>
        <v/>
      </c>
      <c r="S9" s="125" t="str">
        <f t="shared" si="18"/>
        <v/>
      </c>
      <c r="T9" s="125" t="str">
        <f t="shared" si="19"/>
        <v/>
      </c>
      <c r="U9" s="125" t="str">
        <f t="shared" si="20"/>
        <v/>
      </c>
      <c r="V9" s="125" t="str">
        <f t="shared" si="21"/>
        <v/>
      </c>
      <c r="W9" s="125" t="str">
        <f t="shared" si="22"/>
        <v/>
      </c>
      <c r="X9" s="125" t="str">
        <f t="shared" si="23"/>
        <v/>
      </c>
      <c r="Y9" s="125" t="str">
        <f t="shared" si="24"/>
        <v/>
      </c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</row>
    <row r="10" spans="1:55" ht="11.25" customHeight="1" x14ac:dyDescent="0.15">
      <c r="A10" s="170">
        <v>4</v>
      </c>
      <c r="B10" s="208">
        <f t="shared" si="25"/>
        <v>43500</v>
      </c>
      <c r="C10" s="107" t="str">
        <f t="shared" si="2"/>
        <v/>
      </c>
      <c r="D10" s="107" t="str">
        <f t="shared" si="3"/>
        <v/>
      </c>
      <c r="E10" s="107" t="str">
        <f t="shared" si="4"/>
        <v/>
      </c>
      <c r="F10" s="107" t="str">
        <f t="shared" si="5"/>
        <v/>
      </c>
      <c r="G10" s="125" t="str">
        <f t="shared" si="6"/>
        <v/>
      </c>
      <c r="H10" s="125" t="str">
        <f t="shared" si="7"/>
        <v/>
      </c>
      <c r="I10" s="125" t="str">
        <f t="shared" si="8"/>
        <v/>
      </c>
      <c r="J10" s="125" t="str">
        <f t="shared" si="9"/>
        <v/>
      </c>
      <c r="K10" s="125" t="str">
        <f t="shared" si="10"/>
        <v/>
      </c>
      <c r="L10" s="205" t="str">
        <f t="shared" si="11"/>
        <v/>
      </c>
      <c r="M10" s="205" t="str">
        <f t="shared" si="12"/>
        <v/>
      </c>
      <c r="N10" s="125" t="str">
        <f t="shared" si="13"/>
        <v/>
      </c>
      <c r="O10" s="125" t="str">
        <f t="shared" si="14"/>
        <v/>
      </c>
      <c r="P10" s="125" t="str">
        <f t="shared" si="15"/>
        <v/>
      </c>
      <c r="Q10" s="125" t="str">
        <f t="shared" si="16"/>
        <v/>
      </c>
      <c r="R10" s="125" t="str">
        <f t="shared" si="17"/>
        <v/>
      </c>
      <c r="S10" s="125" t="str">
        <f t="shared" si="18"/>
        <v/>
      </c>
      <c r="T10" s="125" t="str">
        <f t="shared" si="19"/>
        <v/>
      </c>
      <c r="U10" s="125" t="str">
        <f t="shared" si="20"/>
        <v/>
      </c>
      <c r="V10" s="125" t="str">
        <f t="shared" si="21"/>
        <v/>
      </c>
      <c r="W10" s="125" t="str">
        <f t="shared" si="22"/>
        <v/>
      </c>
      <c r="X10" s="125" t="str">
        <f t="shared" si="23"/>
        <v/>
      </c>
      <c r="Y10" s="125" t="str">
        <f t="shared" si="24"/>
        <v/>
      </c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</row>
    <row r="11" spans="1:55" ht="11.25" customHeight="1" x14ac:dyDescent="0.15">
      <c r="A11" s="170">
        <v>5</v>
      </c>
      <c r="B11" s="208">
        <f t="shared" si="25"/>
        <v>43501</v>
      </c>
      <c r="C11" s="107" t="str">
        <f t="shared" si="2"/>
        <v/>
      </c>
      <c r="D11" s="107" t="str">
        <f t="shared" si="3"/>
        <v/>
      </c>
      <c r="E11" s="107" t="str">
        <f t="shared" si="4"/>
        <v/>
      </c>
      <c r="F11" s="107" t="str">
        <f t="shared" si="5"/>
        <v/>
      </c>
      <c r="G11" s="125" t="str">
        <f t="shared" si="6"/>
        <v/>
      </c>
      <c r="H11" s="125" t="str">
        <f t="shared" si="7"/>
        <v/>
      </c>
      <c r="I11" s="125" t="str">
        <f t="shared" si="8"/>
        <v/>
      </c>
      <c r="J11" s="125" t="str">
        <f t="shared" si="9"/>
        <v/>
      </c>
      <c r="K11" s="125" t="str">
        <f t="shared" si="10"/>
        <v/>
      </c>
      <c r="L11" s="205" t="str">
        <f t="shared" si="11"/>
        <v/>
      </c>
      <c r="M11" s="205" t="str">
        <f t="shared" si="12"/>
        <v/>
      </c>
      <c r="N11" s="125" t="str">
        <f t="shared" si="13"/>
        <v/>
      </c>
      <c r="O11" s="125" t="str">
        <f t="shared" si="14"/>
        <v/>
      </c>
      <c r="P11" s="125" t="str">
        <f t="shared" si="15"/>
        <v/>
      </c>
      <c r="Q11" s="125" t="str">
        <f t="shared" si="16"/>
        <v/>
      </c>
      <c r="R11" s="125" t="str">
        <f t="shared" si="17"/>
        <v/>
      </c>
      <c r="S11" s="125" t="str">
        <f t="shared" si="18"/>
        <v/>
      </c>
      <c r="T11" s="125" t="str">
        <f t="shared" si="19"/>
        <v/>
      </c>
      <c r="U11" s="125" t="str">
        <f t="shared" si="20"/>
        <v/>
      </c>
      <c r="V11" s="125" t="str">
        <f t="shared" si="21"/>
        <v/>
      </c>
      <c r="W11" s="125" t="str">
        <f t="shared" si="22"/>
        <v/>
      </c>
      <c r="X11" s="125" t="str">
        <f t="shared" si="23"/>
        <v/>
      </c>
      <c r="Y11" s="125" t="str">
        <f t="shared" si="24"/>
        <v/>
      </c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</row>
    <row r="12" spans="1:55" ht="11.25" customHeight="1" x14ac:dyDescent="0.15">
      <c r="A12" s="170">
        <v>6</v>
      </c>
      <c r="B12" s="208">
        <f t="shared" si="25"/>
        <v>43502</v>
      </c>
      <c r="C12" s="107" t="str">
        <f t="shared" si="2"/>
        <v/>
      </c>
      <c r="D12" s="107" t="str">
        <f t="shared" si="3"/>
        <v/>
      </c>
      <c r="E12" s="107" t="str">
        <f t="shared" si="4"/>
        <v/>
      </c>
      <c r="F12" s="107" t="str">
        <f t="shared" si="5"/>
        <v/>
      </c>
      <c r="G12" s="125" t="str">
        <f t="shared" si="6"/>
        <v/>
      </c>
      <c r="H12" s="125" t="str">
        <f t="shared" si="7"/>
        <v/>
      </c>
      <c r="I12" s="125" t="str">
        <f t="shared" si="8"/>
        <v/>
      </c>
      <c r="J12" s="125" t="str">
        <f t="shared" si="9"/>
        <v/>
      </c>
      <c r="K12" s="125" t="str">
        <f t="shared" si="10"/>
        <v/>
      </c>
      <c r="L12" s="205" t="str">
        <f t="shared" si="11"/>
        <v/>
      </c>
      <c r="M12" s="205" t="str">
        <f t="shared" si="12"/>
        <v/>
      </c>
      <c r="N12" s="125" t="str">
        <f t="shared" si="13"/>
        <v/>
      </c>
      <c r="O12" s="125" t="str">
        <f t="shared" si="14"/>
        <v/>
      </c>
      <c r="P12" s="125" t="str">
        <f t="shared" si="15"/>
        <v/>
      </c>
      <c r="Q12" s="125" t="str">
        <f t="shared" si="16"/>
        <v/>
      </c>
      <c r="R12" s="125" t="str">
        <f t="shared" si="17"/>
        <v/>
      </c>
      <c r="S12" s="125" t="str">
        <f t="shared" si="18"/>
        <v/>
      </c>
      <c r="T12" s="125" t="str">
        <f t="shared" si="19"/>
        <v/>
      </c>
      <c r="U12" s="125" t="str">
        <f t="shared" si="20"/>
        <v/>
      </c>
      <c r="V12" s="125" t="str">
        <f t="shared" si="21"/>
        <v/>
      </c>
      <c r="W12" s="125" t="str">
        <f t="shared" si="22"/>
        <v/>
      </c>
      <c r="X12" s="125" t="str">
        <f t="shared" si="23"/>
        <v/>
      </c>
      <c r="Y12" s="125" t="str">
        <f t="shared" si="24"/>
        <v/>
      </c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</row>
    <row r="13" spans="1:55" ht="11.25" customHeight="1" x14ac:dyDescent="0.15">
      <c r="A13" s="170">
        <v>7</v>
      </c>
      <c r="B13" s="208">
        <f t="shared" si="25"/>
        <v>43503</v>
      </c>
      <c r="C13" s="107" t="str">
        <f t="shared" si="2"/>
        <v/>
      </c>
      <c r="D13" s="107" t="str">
        <f t="shared" si="3"/>
        <v/>
      </c>
      <c r="E13" s="107" t="str">
        <f t="shared" si="4"/>
        <v/>
      </c>
      <c r="F13" s="107" t="str">
        <f t="shared" si="5"/>
        <v/>
      </c>
      <c r="G13" s="125" t="str">
        <f t="shared" si="6"/>
        <v/>
      </c>
      <c r="H13" s="125" t="str">
        <f t="shared" si="7"/>
        <v/>
      </c>
      <c r="I13" s="125" t="str">
        <f t="shared" si="8"/>
        <v/>
      </c>
      <c r="J13" s="125" t="str">
        <f t="shared" si="9"/>
        <v/>
      </c>
      <c r="K13" s="125" t="str">
        <f t="shared" si="10"/>
        <v/>
      </c>
      <c r="L13" s="205" t="str">
        <f t="shared" si="11"/>
        <v/>
      </c>
      <c r="M13" s="205" t="str">
        <f t="shared" si="12"/>
        <v/>
      </c>
      <c r="N13" s="125" t="str">
        <f t="shared" si="13"/>
        <v/>
      </c>
      <c r="O13" s="125" t="str">
        <f t="shared" si="14"/>
        <v/>
      </c>
      <c r="P13" s="125" t="str">
        <f t="shared" si="15"/>
        <v/>
      </c>
      <c r="Q13" s="125" t="str">
        <f t="shared" si="16"/>
        <v/>
      </c>
      <c r="R13" s="125" t="str">
        <f t="shared" si="17"/>
        <v/>
      </c>
      <c r="S13" s="125" t="str">
        <f t="shared" si="18"/>
        <v/>
      </c>
      <c r="T13" s="125" t="str">
        <f t="shared" si="19"/>
        <v/>
      </c>
      <c r="U13" s="125" t="str">
        <f t="shared" si="20"/>
        <v/>
      </c>
      <c r="V13" s="125" t="str">
        <f t="shared" si="21"/>
        <v/>
      </c>
      <c r="W13" s="125" t="str">
        <f t="shared" si="22"/>
        <v/>
      </c>
      <c r="X13" s="125" t="str">
        <f t="shared" si="23"/>
        <v/>
      </c>
      <c r="Y13" s="125" t="str">
        <f t="shared" si="24"/>
        <v/>
      </c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</row>
    <row r="14" spans="1:55" ht="11.25" customHeight="1" x14ac:dyDescent="0.15">
      <c r="A14" s="170">
        <v>8</v>
      </c>
      <c r="B14" s="208">
        <f t="shared" si="25"/>
        <v>43504</v>
      </c>
      <c r="C14" s="107" t="str">
        <f t="shared" si="2"/>
        <v/>
      </c>
      <c r="D14" s="107" t="str">
        <f t="shared" si="3"/>
        <v/>
      </c>
      <c r="E14" s="107" t="str">
        <f t="shared" si="4"/>
        <v/>
      </c>
      <c r="F14" s="107" t="str">
        <f t="shared" si="5"/>
        <v/>
      </c>
      <c r="G14" s="125" t="str">
        <f t="shared" si="6"/>
        <v/>
      </c>
      <c r="H14" s="125" t="str">
        <f t="shared" si="7"/>
        <v/>
      </c>
      <c r="I14" s="125" t="str">
        <f t="shared" si="8"/>
        <v/>
      </c>
      <c r="J14" s="125" t="str">
        <f t="shared" si="9"/>
        <v/>
      </c>
      <c r="K14" s="125" t="str">
        <f t="shared" si="10"/>
        <v/>
      </c>
      <c r="L14" s="205" t="str">
        <f t="shared" si="11"/>
        <v/>
      </c>
      <c r="M14" s="205" t="str">
        <f t="shared" si="12"/>
        <v/>
      </c>
      <c r="N14" s="125" t="str">
        <f t="shared" si="13"/>
        <v/>
      </c>
      <c r="O14" s="125" t="str">
        <f t="shared" si="14"/>
        <v/>
      </c>
      <c r="P14" s="125" t="str">
        <f t="shared" si="15"/>
        <v/>
      </c>
      <c r="Q14" s="125" t="str">
        <f t="shared" si="16"/>
        <v/>
      </c>
      <c r="R14" s="125" t="str">
        <f t="shared" si="17"/>
        <v/>
      </c>
      <c r="S14" s="125" t="str">
        <f t="shared" si="18"/>
        <v/>
      </c>
      <c r="T14" s="125" t="str">
        <f t="shared" si="19"/>
        <v/>
      </c>
      <c r="U14" s="125" t="str">
        <f t="shared" si="20"/>
        <v/>
      </c>
      <c r="V14" s="125" t="str">
        <f t="shared" si="21"/>
        <v/>
      </c>
      <c r="W14" s="125" t="str">
        <f t="shared" si="22"/>
        <v/>
      </c>
      <c r="X14" s="125" t="str">
        <f t="shared" si="23"/>
        <v/>
      </c>
      <c r="Y14" s="125" t="str">
        <f t="shared" si="24"/>
        <v/>
      </c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</row>
    <row r="15" spans="1:55" ht="11.25" customHeight="1" x14ac:dyDescent="0.15">
      <c r="A15" s="170">
        <v>9</v>
      </c>
      <c r="B15" s="208">
        <f t="shared" si="25"/>
        <v>43505</v>
      </c>
      <c r="C15" s="107" t="str">
        <f t="shared" si="2"/>
        <v/>
      </c>
      <c r="D15" s="107" t="str">
        <f t="shared" si="3"/>
        <v/>
      </c>
      <c r="E15" s="107" t="str">
        <f t="shared" si="4"/>
        <v/>
      </c>
      <c r="F15" s="107" t="str">
        <f t="shared" si="5"/>
        <v/>
      </c>
      <c r="G15" s="125" t="str">
        <f t="shared" si="6"/>
        <v/>
      </c>
      <c r="H15" s="125" t="str">
        <f t="shared" si="7"/>
        <v/>
      </c>
      <c r="I15" s="125" t="str">
        <f t="shared" si="8"/>
        <v/>
      </c>
      <c r="J15" s="125" t="str">
        <f t="shared" si="9"/>
        <v/>
      </c>
      <c r="K15" s="125" t="str">
        <f t="shared" si="10"/>
        <v/>
      </c>
      <c r="L15" s="205" t="str">
        <f t="shared" si="11"/>
        <v/>
      </c>
      <c r="M15" s="205" t="str">
        <f t="shared" si="12"/>
        <v/>
      </c>
      <c r="N15" s="125" t="str">
        <f t="shared" si="13"/>
        <v/>
      </c>
      <c r="O15" s="125" t="str">
        <f t="shared" si="14"/>
        <v/>
      </c>
      <c r="P15" s="125" t="str">
        <f t="shared" si="15"/>
        <v/>
      </c>
      <c r="Q15" s="125" t="str">
        <f t="shared" si="16"/>
        <v/>
      </c>
      <c r="R15" s="125" t="str">
        <f t="shared" si="17"/>
        <v/>
      </c>
      <c r="S15" s="125" t="str">
        <f t="shared" si="18"/>
        <v/>
      </c>
      <c r="T15" s="125" t="str">
        <f t="shared" si="19"/>
        <v/>
      </c>
      <c r="U15" s="125" t="str">
        <f t="shared" si="20"/>
        <v/>
      </c>
      <c r="V15" s="125" t="str">
        <f t="shared" si="21"/>
        <v/>
      </c>
      <c r="W15" s="125" t="str">
        <f t="shared" si="22"/>
        <v/>
      </c>
      <c r="X15" s="125" t="str">
        <f t="shared" si="23"/>
        <v/>
      </c>
      <c r="Y15" s="125" t="str">
        <f t="shared" si="24"/>
        <v/>
      </c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</row>
    <row r="16" spans="1:55" ht="11.25" customHeight="1" x14ac:dyDescent="0.15">
      <c r="A16" s="170">
        <v>10</v>
      </c>
      <c r="B16" s="208">
        <f t="shared" si="25"/>
        <v>43506</v>
      </c>
      <c r="C16" s="107" t="str">
        <f t="shared" si="2"/>
        <v/>
      </c>
      <c r="D16" s="107" t="str">
        <f t="shared" si="3"/>
        <v/>
      </c>
      <c r="E16" s="107" t="str">
        <f t="shared" si="4"/>
        <v/>
      </c>
      <c r="F16" s="107" t="str">
        <f t="shared" si="5"/>
        <v/>
      </c>
      <c r="G16" s="125" t="str">
        <f t="shared" si="6"/>
        <v/>
      </c>
      <c r="H16" s="125" t="str">
        <f t="shared" si="7"/>
        <v/>
      </c>
      <c r="I16" s="125" t="str">
        <f t="shared" si="8"/>
        <v/>
      </c>
      <c r="J16" s="125" t="str">
        <f t="shared" si="9"/>
        <v/>
      </c>
      <c r="K16" s="125" t="str">
        <f t="shared" si="10"/>
        <v/>
      </c>
      <c r="L16" s="205" t="str">
        <f t="shared" si="11"/>
        <v/>
      </c>
      <c r="M16" s="205" t="str">
        <f t="shared" si="12"/>
        <v/>
      </c>
      <c r="N16" s="125" t="str">
        <f t="shared" si="13"/>
        <v/>
      </c>
      <c r="O16" s="125" t="str">
        <f t="shared" si="14"/>
        <v/>
      </c>
      <c r="P16" s="125" t="str">
        <f t="shared" si="15"/>
        <v/>
      </c>
      <c r="Q16" s="125" t="str">
        <f t="shared" si="16"/>
        <v/>
      </c>
      <c r="R16" s="125" t="str">
        <f t="shared" si="17"/>
        <v/>
      </c>
      <c r="S16" s="125" t="str">
        <f t="shared" si="18"/>
        <v/>
      </c>
      <c r="T16" s="125" t="str">
        <f t="shared" si="19"/>
        <v/>
      </c>
      <c r="U16" s="125" t="str">
        <f t="shared" si="20"/>
        <v/>
      </c>
      <c r="V16" s="125" t="str">
        <f t="shared" si="21"/>
        <v/>
      </c>
      <c r="W16" s="125" t="str">
        <f t="shared" si="22"/>
        <v/>
      </c>
      <c r="X16" s="125" t="str">
        <f t="shared" si="23"/>
        <v/>
      </c>
      <c r="Y16" s="125" t="str">
        <f t="shared" si="24"/>
        <v/>
      </c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</row>
    <row r="17" spans="1:50" ht="11.25" customHeight="1" x14ac:dyDescent="0.15">
      <c r="A17" s="170">
        <v>11</v>
      </c>
      <c r="B17" s="208">
        <f t="shared" si="25"/>
        <v>43507</v>
      </c>
      <c r="C17" s="107" t="str">
        <f t="shared" si="2"/>
        <v/>
      </c>
      <c r="D17" s="107" t="str">
        <f t="shared" si="3"/>
        <v/>
      </c>
      <c r="E17" s="107" t="str">
        <f t="shared" si="4"/>
        <v/>
      </c>
      <c r="F17" s="107" t="str">
        <f t="shared" si="5"/>
        <v/>
      </c>
      <c r="G17" s="125" t="str">
        <f t="shared" si="6"/>
        <v/>
      </c>
      <c r="H17" s="125" t="str">
        <f t="shared" si="7"/>
        <v/>
      </c>
      <c r="I17" s="125" t="str">
        <f t="shared" si="8"/>
        <v/>
      </c>
      <c r="J17" s="125" t="str">
        <f t="shared" si="9"/>
        <v/>
      </c>
      <c r="K17" s="125" t="str">
        <f t="shared" si="10"/>
        <v/>
      </c>
      <c r="L17" s="205" t="str">
        <f t="shared" si="11"/>
        <v/>
      </c>
      <c r="M17" s="205" t="str">
        <f t="shared" si="12"/>
        <v/>
      </c>
      <c r="N17" s="125" t="str">
        <f t="shared" si="13"/>
        <v/>
      </c>
      <c r="O17" s="125" t="str">
        <f t="shared" si="14"/>
        <v/>
      </c>
      <c r="P17" s="125" t="str">
        <f t="shared" si="15"/>
        <v/>
      </c>
      <c r="Q17" s="125" t="str">
        <f t="shared" si="16"/>
        <v/>
      </c>
      <c r="R17" s="125" t="str">
        <f t="shared" si="17"/>
        <v/>
      </c>
      <c r="S17" s="125" t="str">
        <f t="shared" si="18"/>
        <v/>
      </c>
      <c r="T17" s="125" t="str">
        <f t="shared" si="19"/>
        <v/>
      </c>
      <c r="U17" s="125" t="str">
        <f t="shared" si="20"/>
        <v/>
      </c>
      <c r="V17" s="125" t="str">
        <f t="shared" si="21"/>
        <v/>
      </c>
      <c r="W17" s="125" t="str">
        <f t="shared" si="22"/>
        <v/>
      </c>
      <c r="X17" s="125" t="str">
        <f t="shared" si="23"/>
        <v/>
      </c>
      <c r="Y17" s="125" t="str">
        <f t="shared" si="24"/>
        <v/>
      </c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</row>
    <row r="18" spans="1:50" ht="11.25" customHeight="1" x14ac:dyDescent="0.15">
      <c r="A18" s="170">
        <v>12</v>
      </c>
      <c r="B18" s="208">
        <f t="shared" si="25"/>
        <v>43508</v>
      </c>
      <c r="C18" s="107" t="str">
        <f t="shared" si="2"/>
        <v/>
      </c>
      <c r="D18" s="107" t="str">
        <f t="shared" si="3"/>
        <v/>
      </c>
      <c r="E18" s="107" t="str">
        <f t="shared" si="4"/>
        <v/>
      </c>
      <c r="F18" s="107" t="str">
        <f t="shared" si="5"/>
        <v/>
      </c>
      <c r="G18" s="125" t="str">
        <f t="shared" si="6"/>
        <v/>
      </c>
      <c r="H18" s="125" t="str">
        <f t="shared" si="7"/>
        <v/>
      </c>
      <c r="I18" s="125" t="str">
        <f t="shared" si="8"/>
        <v/>
      </c>
      <c r="J18" s="125" t="str">
        <f t="shared" si="9"/>
        <v/>
      </c>
      <c r="K18" s="125" t="str">
        <f t="shared" si="10"/>
        <v/>
      </c>
      <c r="L18" s="205" t="str">
        <f t="shared" si="11"/>
        <v/>
      </c>
      <c r="M18" s="205" t="str">
        <f t="shared" si="12"/>
        <v/>
      </c>
      <c r="N18" s="125" t="str">
        <f t="shared" si="13"/>
        <v/>
      </c>
      <c r="O18" s="125" t="str">
        <f t="shared" si="14"/>
        <v/>
      </c>
      <c r="P18" s="125" t="str">
        <f t="shared" si="15"/>
        <v/>
      </c>
      <c r="Q18" s="125" t="str">
        <f t="shared" si="16"/>
        <v/>
      </c>
      <c r="R18" s="125" t="str">
        <f t="shared" si="17"/>
        <v/>
      </c>
      <c r="S18" s="125" t="str">
        <f t="shared" si="18"/>
        <v/>
      </c>
      <c r="T18" s="125" t="str">
        <f t="shared" si="19"/>
        <v/>
      </c>
      <c r="U18" s="125" t="str">
        <f t="shared" si="20"/>
        <v/>
      </c>
      <c r="V18" s="125" t="str">
        <f t="shared" si="21"/>
        <v/>
      </c>
      <c r="W18" s="125" t="str">
        <f t="shared" si="22"/>
        <v/>
      </c>
      <c r="X18" s="125" t="str">
        <f t="shared" si="23"/>
        <v/>
      </c>
      <c r="Y18" s="125" t="str">
        <f t="shared" si="24"/>
        <v/>
      </c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</row>
    <row r="19" spans="1:50" ht="11.25" customHeight="1" x14ac:dyDescent="0.15">
      <c r="A19" s="170">
        <v>13</v>
      </c>
      <c r="B19" s="208">
        <f t="shared" si="25"/>
        <v>43509</v>
      </c>
      <c r="C19" s="107" t="str">
        <f t="shared" si="2"/>
        <v/>
      </c>
      <c r="D19" s="107" t="str">
        <f t="shared" si="3"/>
        <v/>
      </c>
      <c r="E19" s="107" t="str">
        <f t="shared" si="4"/>
        <v/>
      </c>
      <c r="F19" s="107" t="str">
        <f t="shared" si="5"/>
        <v/>
      </c>
      <c r="G19" s="125" t="str">
        <f t="shared" si="6"/>
        <v/>
      </c>
      <c r="H19" s="125" t="str">
        <f t="shared" si="7"/>
        <v/>
      </c>
      <c r="I19" s="125" t="str">
        <f t="shared" si="8"/>
        <v/>
      </c>
      <c r="J19" s="125" t="str">
        <f t="shared" si="9"/>
        <v/>
      </c>
      <c r="K19" s="125" t="str">
        <f t="shared" si="10"/>
        <v/>
      </c>
      <c r="L19" s="205" t="str">
        <f t="shared" si="11"/>
        <v/>
      </c>
      <c r="M19" s="205" t="str">
        <f t="shared" si="12"/>
        <v/>
      </c>
      <c r="N19" s="125" t="str">
        <f t="shared" si="13"/>
        <v/>
      </c>
      <c r="O19" s="125" t="str">
        <f t="shared" si="14"/>
        <v/>
      </c>
      <c r="P19" s="125" t="str">
        <f t="shared" si="15"/>
        <v/>
      </c>
      <c r="Q19" s="125" t="str">
        <f t="shared" si="16"/>
        <v/>
      </c>
      <c r="R19" s="125" t="str">
        <f t="shared" si="17"/>
        <v/>
      </c>
      <c r="S19" s="125" t="str">
        <f t="shared" si="18"/>
        <v/>
      </c>
      <c r="T19" s="125" t="str">
        <f t="shared" si="19"/>
        <v/>
      </c>
      <c r="U19" s="125" t="str">
        <f t="shared" si="20"/>
        <v/>
      </c>
      <c r="V19" s="125" t="str">
        <f t="shared" si="21"/>
        <v/>
      </c>
      <c r="W19" s="125" t="str">
        <f t="shared" si="22"/>
        <v/>
      </c>
      <c r="X19" s="125" t="str">
        <f t="shared" si="23"/>
        <v/>
      </c>
      <c r="Y19" s="125" t="str">
        <f t="shared" si="24"/>
        <v/>
      </c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</row>
    <row r="20" spans="1:50" ht="11.25" customHeight="1" x14ac:dyDescent="0.15">
      <c r="A20" s="170">
        <v>14</v>
      </c>
      <c r="B20" s="208">
        <f t="shared" si="25"/>
        <v>43510</v>
      </c>
      <c r="C20" s="107" t="str">
        <f t="shared" si="2"/>
        <v/>
      </c>
      <c r="D20" s="107" t="str">
        <f t="shared" si="3"/>
        <v/>
      </c>
      <c r="E20" s="107" t="str">
        <f t="shared" si="4"/>
        <v/>
      </c>
      <c r="F20" s="107" t="str">
        <f t="shared" si="5"/>
        <v/>
      </c>
      <c r="G20" s="125" t="str">
        <f t="shared" si="6"/>
        <v/>
      </c>
      <c r="H20" s="125" t="str">
        <f t="shared" si="7"/>
        <v/>
      </c>
      <c r="I20" s="125" t="str">
        <f t="shared" si="8"/>
        <v/>
      </c>
      <c r="J20" s="125" t="str">
        <f t="shared" si="9"/>
        <v/>
      </c>
      <c r="K20" s="125" t="str">
        <f t="shared" si="10"/>
        <v/>
      </c>
      <c r="L20" s="205" t="str">
        <f t="shared" si="11"/>
        <v/>
      </c>
      <c r="M20" s="205" t="str">
        <f t="shared" si="12"/>
        <v/>
      </c>
      <c r="N20" s="125" t="str">
        <f t="shared" si="13"/>
        <v/>
      </c>
      <c r="O20" s="125" t="str">
        <f t="shared" si="14"/>
        <v/>
      </c>
      <c r="P20" s="125" t="str">
        <f t="shared" si="15"/>
        <v/>
      </c>
      <c r="Q20" s="125" t="str">
        <f t="shared" si="16"/>
        <v/>
      </c>
      <c r="R20" s="125" t="str">
        <f t="shared" si="17"/>
        <v/>
      </c>
      <c r="S20" s="125" t="str">
        <f t="shared" si="18"/>
        <v/>
      </c>
      <c r="T20" s="125" t="str">
        <f t="shared" si="19"/>
        <v/>
      </c>
      <c r="U20" s="125" t="str">
        <f t="shared" si="20"/>
        <v/>
      </c>
      <c r="V20" s="125" t="str">
        <f t="shared" si="21"/>
        <v/>
      </c>
      <c r="W20" s="125" t="str">
        <f t="shared" si="22"/>
        <v/>
      </c>
      <c r="X20" s="125" t="str">
        <f t="shared" si="23"/>
        <v/>
      </c>
      <c r="Y20" s="125" t="str">
        <f t="shared" si="24"/>
        <v/>
      </c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</row>
    <row r="21" spans="1:50" ht="11.25" customHeight="1" x14ac:dyDescent="0.15">
      <c r="A21" s="170">
        <v>15</v>
      </c>
      <c r="B21" s="208">
        <f t="shared" si="25"/>
        <v>43511</v>
      </c>
      <c r="C21" s="107" t="str">
        <f t="shared" si="2"/>
        <v/>
      </c>
      <c r="D21" s="107" t="str">
        <f t="shared" si="3"/>
        <v/>
      </c>
      <c r="E21" s="107" t="str">
        <f t="shared" si="4"/>
        <v/>
      </c>
      <c r="F21" s="107" t="str">
        <f t="shared" si="5"/>
        <v/>
      </c>
      <c r="G21" s="125" t="str">
        <f t="shared" si="6"/>
        <v/>
      </c>
      <c r="H21" s="125" t="str">
        <f t="shared" si="7"/>
        <v/>
      </c>
      <c r="I21" s="125" t="str">
        <f t="shared" si="8"/>
        <v/>
      </c>
      <c r="J21" s="125" t="str">
        <f t="shared" si="9"/>
        <v/>
      </c>
      <c r="K21" s="125" t="str">
        <f t="shared" si="10"/>
        <v/>
      </c>
      <c r="L21" s="205" t="str">
        <f t="shared" si="11"/>
        <v/>
      </c>
      <c r="M21" s="205" t="str">
        <f t="shared" si="12"/>
        <v/>
      </c>
      <c r="N21" s="125" t="str">
        <f t="shared" si="13"/>
        <v/>
      </c>
      <c r="O21" s="125" t="str">
        <f t="shared" si="14"/>
        <v/>
      </c>
      <c r="P21" s="125" t="str">
        <f t="shared" si="15"/>
        <v/>
      </c>
      <c r="Q21" s="125" t="str">
        <f t="shared" si="16"/>
        <v/>
      </c>
      <c r="R21" s="125" t="str">
        <f t="shared" si="17"/>
        <v/>
      </c>
      <c r="S21" s="125" t="str">
        <f t="shared" si="18"/>
        <v/>
      </c>
      <c r="T21" s="125" t="str">
        <f t="shared" si="19"/>
        <v/>
      </c>
      <c r="U21" s="125" t="str">
        <f t="shared" si="20"/>
        <v/>
      </c>
      <c r="V21" s="125" t="str">
        <f t="shared" si="21"/>
        <v/>
      </c>
      <c r="W21" s="125" t="str">
        <f t="shared" si="22"/>
        <v/>
      </c>
      <c r="X21" s="125" t="str">
        <f t="shared" si="23"/>
        <v/>
      </c>
      <c r="Y21" s="125" t="str">
        <f t="shared" si="24"/>
        <v/>
      </c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</row>
    <row r="22" spans="1:50" ht="11.25" customHeight="1" x14ac:dyDescent="0.15">
      <c r="A22" s="170">
        <v>16</v>
      </c>
      <c r="B22" s="208">
        <f t="shared" si="25"/>
        <v>43512</v>
      </c>
      <c r="C22" s="107" t="str">
        <f t="shared" si="2"/>
        <v/>
      </c>
      <c r="D22" s="107" t="str">
        <f t="shared" si="3"/>
        <v/>
      </c>
      <c r="E22" s="107" t="str">
        <f t="shared" si="4"/>
        <v/>
      </c>
      <c r="F22" s="107" t="str">
        <f t="shared" si="5"/>
        <v/>
      </c>
      <c r="G22" s="125" t="str">
        <f t="shared" si="6"/>
        <v/>
      </c>
      <c r="H22" s="125" t="str">
        <f t="shared" si="7"/>
        <v/>
      </c>
      <c r="I22" s="125" t="str">
        <f t="shared" si="8"/>
        <v/>
      </c>
      <c r="J22" s="125" t="str">
        <f t="shared" si="9"/>
        <v/>
      </c>
      <c r="K22" s="125" t="str">
        <f t="shared" si="10"/>
        <v/>
      </c>
      <c r="L22" s="205" t="str">
        <f t="shared" si="11"/>
        <v/>
      </c>
      <c r="M22" s="205" t="str">
        <f t="shared" si="12"/>
        <v/>
      </c>
      <c r="N22" s="125" t="str">
        <f t="shared" si="13"/>
        <v/>
      </c>
      <c r="O22" s="125" t="str">
        <f t="shared" si="14"/>
        <v/>
      </c>
      <c r="P22" s="125" t="str">
        <f t="shared" si="15"/>
        <v/>
      </c>
      <c r="Q22" s="125" t="str">
        <f t="shared" si="16"/>
        <v/>
      </c>
      <c r="R22" s="125" t="str">
        <f t="shared" si="17"/>
        <v/>
      </c>
      <c r="S22" s="125" t="str">
        <f t="shared" si="18"/>
        <v/>
      </c>
      <c r="T22" s="125" t="str">
        <f t="shared" si="19"/>
        <v/>
      </c>
      <c r="U22" s="125" t="str">
        <f t="shared" si="20"/>
        <v/>
      </c>
      <c r="V22" s="125" t="str">
        <f t="shared" si="21"/>
        <v/>
      </c>
      <c r="W22" s="125" t="str">
        <f t="shared" si="22"/>
        <v/>
      </c>
      <c r="X22" s="125" t="str">
        <f t="shared" si="23"/>
        <v/>
      </c>
      <c r="Y22" s="125" t="str">
        <f t="shared" si="24"/>
        <v/>
      </c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</row>
    <row r="23" spans="1:50" ht="11.25" customHeight="1" x14ac:dyDescent="0.15">
      <c r="A23" s="170">
        <v>17</v>
      </c>
      <c r="B23" s="208">
        <f t="shared" si="25"/>
        <v>43513</v>
      </c>
      <c r="C23" s="107" t="str">
        <f t="shared" si="2"/>
        <v/>
      </c>
      <c r="D23" s="107" t="str">
        <f t="shared" si="3"/>
        <v/>
      </c>
      <c r="E23" s="107" t="str">
        <f t="shared" si="4"/>
        <v/>
      </c>
      <c r="F23" s="107" t="str">
        <f t="shared" si="5"/>
        <v/>
      </c>
      <c r="G23" s="125" t="str">
        <f t="shared" si="6"/>
        <v/>
      </c>
      <c r="H23" s="125" t="str">
        <f t="shared" si="7"/>
        <v/>
      </c>
      <c r="I23" s="125" t="str">
        <f t="shared" si="8"/>
        <v/>
      </c>
      <c r="J23" s="125" t="str">
        <f t="shared" si="9"/>
        <v/>
      </c>
      <c r="K23" s="125" t="str">
        <f t="shared" si="10"/>
        <v/>
      </c>
      <c r="L23" s="205" t="str">
        <f t="shared" si="11"/>
        <v/>
      </c>
      <c r="M23" s="205" t="str">
        <f t="shared" si="12"/>
        <v/>
      </c>
      <c r="N23" s="125" t="str">
        <f t="shared" si="13"/>
        <v/>
      </c>
      <c r="O23" s="125" t="str">
        <f t="shared" si="14"/>
        <v/>
      </c>
      <c r="P23" s="125" t="str">
        <f t="shared" si="15"/>
        <v/>
      </c>
      <c r="Q23" s="125" t="str">
        <f t="shared" si="16"/>
        <v/>
      </c>
      <c r="R23" s="125" t="str">
        <f t="shared" si="17"/>
        <v/>
      </c>
      <c r="S23" s="125" t="str">
        <f t="shared" si="18"/>
        <v/>
      </c>
      <c r="T23" s="125" t="str">
        <f t="shared" si="19"/>
        <v/>
      </c>
      <c r="U23" s="125" t="str">
        <f t="shared" si="20"/>
        <v/>
      </c>
      <c r="V23" s="125" t="str">
        <f t="shared" si="21"/>
        <v/>
      </c>
      <c r="W23" s="125" t="str">
        <f t="shared" si="22"/>
        <v/>
      </c>
      <c r="X23" s="125" t="str">
        <f t="shared" si="23"/>
        <v/>
      </c>
      <c r="Y23" s="125" t="str">
        <f t="shared" si="24"/>
        <v/>
      </c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</row>
    <row r="24" spans="1:50" ht="11.25" customHeight="1" x14ac:dyDescent="0.15">
      <c r="A24" s="170">
        <v>18</v>
      </c>
      <c r="B24" s="208">
        <f t="shared" si="25"/>
        <v>43514</v>
      </c>
      <c r="C24" s="107" t="str">
        <f t="shared" si="2"/>
        <v/>
      </c>
      <c r="D24" s="107" t="str">
        <f t="shared" si="3"/>
        <v/>
      </c>
      <c r="E24" s="107" t="str">
        <f t="shared" si="4"/>
        <v/>
      </c>
      <c r="F24" s="107" t="str">
        <f t="shared" si="5"/>
        <v/>
      </c>
      <c r="G24" s="125" t="str">
        <f t="shared" si="6"/>
        <v/>
      </c>
      <c r="H24" s="125" t="str">
        <f t="shared" si="7"/>
        <v/>
      </c>
      <c r="I24" s="125" t="str">
        <f t="shared" si="8"/>
        <v/>
      </c>
      <c r="J24" s="125" t="str">
        <f t="shared" si="9"/>
        <v/>
      </c>
      <c r="K24" s="125" t="str">
        <f t="shared" si="10"/>
        <v/>
      </c>
      <c r="L24" s="205" t="str">
        <f t="shared" si="11"/>
        <v/>
      </c>
      <c r="M24" s="205" t="str">
        <f t="shared" si="12"/>
        <v/>
      </c>
      <c r="N24" s="125" t="str">
        <f t="shared" si="13"/>
        <v/>
      </c>
      <c r="O24" s="125" t="str">
        <f t="shared" si="14"/>
        <v/>
      </c>
      <c r="P24" s="125" t="str">
        <f t="shared" si="15"/>
        <v/>
      </c>
      <c r="Q24" s="125" t="str">
        <f t="shared" si="16"/>
        <v/>
      </c>
      <c r="R24" s="125" t="str">
        <f t="shared" si="17"/>
        <v/>
      </c>
      <c r="S24" s="125" t="str">
        <f t="shared" si="18"/>
        <v/>
      </c>
      <c r="T24" s="125" t="str">
        <f t="shared" si="19"/>
        <v/>
      </c>
      <c r="U24" s="125" t="str">
        <f t="shared" si="20"/>
        <v/>
      </c>
      <c r="V24" s="125" t="str">
        <f t="shared" si="21"/>
        <v/>
      </c>
      <c r="W24" s="125" t="str">
        <f t="shared" si="22"/>
        <v/>
      </c>
      <c r="X24" s="125" t="str">
        <f t="shared" si="23"/>
        <v/>
      </c>
      <c r="Y24" s="125" t="str">
        <f t="shared" si="24"/>
        <v/>
      </c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</row>
    <row r="25" spans="1:50" ht="11.25" customHeight="1" x14ac:dyDescent="0.15">
      <c r="A25" s="170">
        <v>19</v>
      </c>
      <c r="B25" s="208">
        <f t="shared" si="25"/>
        <v>43515</v>
      </c>
      <c r="C25" s="107" t="str">
        <f t="shared" si="2"/>
        <v/>
      </c>
      <c r="D25" s="107" t="str">
        <f t="shared" si="3"/>
        <v/>
      </c>
      <c r="E25" s="107" t="str">
        <f t="shared" si="4"/>
        <v/>
      </c>
      <c r="F25" s="107" t="str">
        <f t="shared" si="5"/>
        <v/>
      </c>
      <c r="G25" s="125" t="str">
        <f t="shared" si="6"/>
        <v/>
      </c>
      <c r="H25" s="125" t="str">
        <f t="shared" si="7"/>
        <v/>
      </c>
      <c r="I25" s="125" t="str">
        <f t="shared" si="8"/>
        <v/>
      </c>
      <c r="J25" s="125" t="str">
        <f t="shared" si="9"/>
        <v/>
      </c>
      <c r="K25" s="125" t="str">
        <f t="shared" si="10"/>
        <v/>
      </c>
      <c r="L25" s="205" t="str">
        <f t="shared" si="11"/>
        <v/>
      </c>
      <c r="M25" s="205" t="str">
        <f t="shared" si="12"/>
        <v/>
      </c>
      <c r="N25" s="125" t="str">
        <f t="shared" si="13"/>
        <v/>
      </c>
      <c r="O25" s="125" t="str">
        <f t="shared" si="14"/>
        <v/>
      </c>
      <c r="P25" s="125" t="str">
        <f t="shared" si="15"/>
        <v/>
      </c>
      <c r="Q25" s="125" t="str">
        <f t="shared" si="16"/>
        <v/>
      </c>
      <c r="R25" s="125" t="str">
        <f t="shared" si="17"/>
        <v/>
      </c>
      <c r="S25" s="125" t="str">
        <f t="shared" si="18"/>
        <v/>
      </c>
      <c r="T25" s="125" t="str">
        <f t="shared" si="19"/>
        <v/>
      </c>
      <c r="U25" s="125" t="str">
        <f t="shared" si="20"/>
        <v/>
      </c>
      <c r="V25" s="125" t="str">
        <f t="shared" si="21"/>
        <v/>
      </c>
      <c r="W25" s="125" t="str">
        <f t="shared" si="22"/>
        <v/>
      </c>
      <c r="X25" s="125" t="str">
        <f t="shared" si="23"/>
        <v/>
      </c>
      <c r="Y25" s="125" t="str">
        <f t="shared" si="24"/>
        <v/>
      </c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</row>
    <row r="26" spans="1:50" ht="11.25" customHeight="1" x14ac:dyDescent="0.15">
      <c r="A26" s="170">
        <v>20</v>
      </c>
      <c r="B26" s="208">
        <f t="shared" si="25"/>
        <v>43516</v>
      </c>
      <c r="C26" s="107" t="str">
        <f t="shared" si="2"/>
        <v/>
      </c>
      <c r="D26" s="107" t="str">
        <f t="shared" si="3"/>
        <v/>
      </c>
      <c r="E26" s="107" t="str">
        <f t="shared" si="4"/>
        <v/>
      </c>
      <c r="F26" s="107" t="str">
        <f t="shared" si="5"/>
        <v/>
      </c>
      <c r="G26" s="125" t="str">
        <f t="shared" si="6"/>
        <v/>
      </c>
      <c r="H26" s="125" t="str">
        <f t="shared" si="7"/>
        <v/>
      </c>
      <c r="I26" s="125" t="str">
        <f t="shared" si="8"/>
        <v/>
      </c>
      <c r="J26" s="125" t="str">
        <f t="shared" si="9"/>
        <v/>
      </c>
      <c r="K26" s="125" t="str">
        <f t="shared" si="10"/>
        <v/>
      </c>
      <c r="L26" s="205" t="str">
        <f t="shared" si="11"/>
        <v/>
      </c>
      <c r="M26" s="205" t="str">
        <f t="shared" si="12"/>
        <v/>
      </c>
      <c r="N26" s="125" t="str">
        <f t="shared" si="13"/>
        <v/>
      </c>
      <c r="O26" s="125" t="str">
        <f t="shared" si="14"/>
        <v/>
      </c>
      <c r="P26" s="125" t="str">
        <f t="shared" si="15"/>
        <v/>
      </c>
      <c r="Q26" s="125" t="str">
        <f t="shared" si="16"/>
        <v/>
      </c>
      <c r="R26" s="125" t="str">
        <f t="shared" si="17"/>
        <v/>
      </c>
      <c r="S26" s="125" t="str">
        <f t="shared" si="18"/>
        <v/>
      </c>
      <c r="T26" s="125" t="str">
        <f t="shared" si="19"/>
        <v/>
      </c>
      <c r="U26" s="125" t="str">
        <f t="shared" si="20"/>
        <v/>
      </c>
      <c r="V26" s="125" t="str">
        <f t="shared" si="21"/>
        <v/>
      </c>
      <c r="W26" s="125" t="str">
        <f t="shared" si="22"/>
        <v/>
      </c>
      <c r="X26" s="125" t="str">
        <f t="shared" si="23"/>
        <v/>
      </c>
      <c r="Y26" s="125" t="str">
        <f t="shared" si="24"/>
        <v/>
      </c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</row>
    <row r="27" spans="1:50" ht="11.25" customHeight="1" x14ac:dyDescent="0.15">
      <c r="A27" s="170">
        <v>21</v>
      </c>
      <c r="B27" s="208">
        <f t="shared" si="25"/>
        <v>43517</v>
      </c>
      <c r="C27" s="107" t="str">
        <f t="shared" si="2"/>
        <v/>
      </c>
      <c r="D27" s="107" t="str">
        <f t="shared" si="3"/>
        <v/>
      </c>
      <c r="E27" s="107" t="str">
        <f t="shared" si="4"/>
        <v/>
      </c>
      <c r="F27" s="107" t="str">
        <f t="shared" si="5"/>
        <v/>
      </c>
      <c r="G27" s="125" t="str">
        <f t="shared" si="6"/>
        <v/>
      </c>
      <c r="H27" s="125" t="str">
        <f t="shared" si="7"/>
        <v/>
      </c>
      <c r="I27" s="125" t="str">
        <f t="shared" si="8"/>
        <v/>
      </c>
      <c r="J27" s="125" t="str">
        <f t="shared" si="9"/>
        <v/>
      </c>
      <c r="K27" s="125" t="str">
        <f t="shared" si="10"/>
        <v/>
      </c>
      <c r="L27" s="205" t="str">
        <f t="shared" si="11"/>
        <v/>
      </c>
      <c r="M27" s="205" t="str">
        <f t="shared" si="12"/>
        <v/>
      </c>
      <c r="N27" s="125" t="str">
        <f t="shared" si="13"/>
        <v/>
      </c>
      <c r="O27" s="125" t="str">
        <f t="shared" si="14"/>
        <v/>
      </c>
      <c r="P27" s="125" t="str">
        <f t="shared" si="15"/>
        <v/>
      </c>
      <c r="Q27" s="125" t="str">
        <f t="shared" si="16"/>
        <v/>
      </c>
      <c r="R27" s="125" t="str">
        <f t="shared" si="17"/>
        <v/>
      </c>
      <c r="S27" s="125" t="str">
        <f t="shared" si="18"/>
        <v/>
      </c>
      <c r="T27" s="125" t="str">
        <f t="shared" si="19"/>
        <v/>
      </c>
      <c r="U27" s="125" t="str">
        <f t="shared" si="20"/>
        <v/>
      </c>
      <c r="V27" s="125" t="str">
        <f t="shared" si="21"/>
        <v/>
      </c>
      <c r="W27" s="125" t="str">
        <f t="shared" si="22"/>
        <v/>
      </c>
      <c r="X27" s="125" t="str">
        <f t="shared" si="23"/>
        <v/>
      </c>
      <c r="Y27" s="125" t="str">
        <f t="shared" si="24"/>
        <v/>
      </c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</row>
    <row r="28" spans="1:50" ht="11.25" customHeight="1" x14ac:dyDescent="0.15">
      <c r="A28" s="170">
        <v>22</v>
      </c>
      <c r="B28" s="208">
        <f t="shared" si="25"/>
        <v>43518</v>
      </c>
      <c r="C28" s="107" t="str">
        <f t="shared" si="2"/>
        <v/>
      </c>
      <c r="D28" s="107" t="str">
        <f t="shared" si="3"/>
        <v/>
      </c>
      <c r="E28" s="107" t="str">
        <f t="shared" si="4"/>
        <v/>
      </c>
      <c r="F28" s="107" t="str">
        <f t="shared" si="5"/>
        <v/>
      </c>
      <c r="G28" s="125" t="str">
        <f t="shared" si="6"/>
        <v/>
      </c>
      <c r="H28" s="125" t="str">
        <f t="shared" si="7"/>
        <v/>
      </c>
      <c r="I28" s="125" t="str">
        <f t="shared" si="8"/>
        <v/>
      </c>
      <c r="J28" s="125" t="str">
        <f t="shared" si="9"/>
        <v/>
      </c>
      <c r="K28" s="125" t="str">
        <f t="shared" si="10"/>
        <v/>
      </c>
      <c r="L28" s="205" t="str">
        <f t="shared" si="11"/>
        <v/>
      </c>
      <c r="M28" s="205" t="str">
        <f t="shared" si="12"/>
        <v/>
      </c>
      <c r="N28" s="125" t="str">
        <f t="shared" si="13"/>
        <v/>
      </c>
      <c r="O28" s="125" t="str">
        <f t="shared" si="14"/>
        <v/>
      </c>
      <c r="P28" s="125" t="str">
        <f t="shared" si="15"/>
        <v/>
      </c>
      <c r="Q28" s="125" t="str">
        <f t="shared" si="16"/>
        <v/>
      </c>
      <c r="R28" s="125" t="str">
        <f t="shared" si="17"/>
        <v/>
      </c>
      <c r="S28" s="125" t="str">
        <f t="shared" si="18"/>
        <v/>
      </c>
      <c r="T28" s="125" t="str">
        <f t="shared" si="19"/>
        <v/>
      </c>
      <c r="U28" s="125" t="str">
        <f t="shared" si="20"/>
        <v/>
      </c>
      <c r="V28" s="125" t="str">
        <f t="shared" si="21"/>
        <v/>
      </c>
      <c r="W28" s="125" t="str">
        <f t="shared" si="22"/>
        <v/>
      </c>
      <c r="X28" s="125" t="str">
        <f t="shared" si="23"/>
        <v/>
      </c>
      <c r="Y28" s="125" t="str">
        <f t="shared" si="24"/>
        <v/>
      </c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</row>
    <row r="29" spans="1:50" ht="11.25" customHeight="1" x14ac:dyDescent="0.15">
      <c r="A29" s="170">
        <v>23</v>
      </c>
      <c r="B29" s="208">
        <f t="shared" si="25"/>
        <v>43519</v>
      </c>
      <c r="C29" s="107" t="str">
        <f t="shared" si="2"/>
        <v/>
      </c>
      <c r="D29" s="107" t="str">
        <f t="shared" si="3"/>
        <v/>
      </c>
      <c r="E29" s="107" t="str">
        <f t="shared" si="4"/>
        <v/>
      </c>
      <c r="F29" s="107" t="str">
        <f t="shared" si="5"/>
        <v/>
      </c>
      <c r="G29" s="125" t="str">
        <f t="shared" si="6"/>
        <v/>
      </c>
      <c r="H29" s="125" t="str">
        <f t="shared" si="7"/>
        <v/>
      </c>
      <c r="I29" s="125" t="str">
        <f t="shared" si="8"/>
        <v/>
      </c>
      <c r="J29" s="125" t="str">
        <f t="shared" si="9"/>
        <v/>
      </c>
      <c r="K29" s="125" t="str">
        <f t="shared" si="10"/>
        <v/>
      </c>
      <c r="L29" s="205" t="str">
        <f t="shared" si="11"/>
        <v/>
      </c>
      <c r="M29" s="205" t="str">
        <f t="shared" si="12"/>
        <v/>
      </c>
      <c r="N29" s="125" t="str">
        <f t="shared" si="13"/>
        <v/>
      </c>
      <c r="O29" s="125" t="str">
        <f t="shared" si="14"/>
        <v/>
      </c>
      <c r="P29" s="125" t="str">
        <f t="shared" si="15"/>
        <v/>
      </c>
      <c r="Q29" s="125" t="str">
        <f t="shared" si="16"/>
        <v/>
      </c>
      <c r="R29" s="125" t="str">
        <f t="shared" si="17"/>
        <v/>
      </c>
      <c r="S29" s="125" t="str">
        <f t="shared" si="18"/>
        <v/>
      </c>
      <c r="T29" s="125" t="str">
        <f t="shared" si="19"/>
        <v/>
      </c>
      <c r="U29" s="125" t="str">
        <f t="shared" si="20"/>
        <v/>
      </c>
      <c r="V29" s="125" t="str">
        <f t="shared" si="21"/>
        <v/>
      </c>
      <c r="W29" s="125" t="str">
        <f t="shared" si="22"/>
        <v/>
      </c>
      <c r="X29" s="125" t="str">
        <f t="shared" si="23"/>
        <v/>
      </c>
      <c r="Y29" s="125" t="str">
        <f t="shared" si="24"/>
        <v/>
      </c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</row>
    <row r="30" spans="1:50" ht="11.25" customHeight="1" x14ac:dyDescent="0.15">
      <c r="A30" s="170">
        <v>24</v>
      </c>
      <c r="B30" s="208">
        <f t="shared" si="25"/>
        <v>43520</v>
      </c>
      <c r="C30" s="107" t="str">
        <f t="shared" si="2"/>
        <v/>
      </c>
      <c r="D30" s="107" t="str">
        <f t="shared" si="3"/>
        <v/>
      </c>
      <c r="E30" s="107" t="str">
        <f t="shared" si="4"/>
        <v/>
      </c>
      <c r="F30" s="107" t="str">
        <f t="shared" si="5"/>
        <v/>
      </c>
      <c r="G30" s="125" t="str">
        <f t="shared" si="6"/>
        <v/>
      </c>
      <c r="H30" s="125" t="str">
        <f t="shared" si="7"/>
        <v/>
      </c>
      <c r="I30" s="125" t="str">
        <f t="shared" si="8"/>
        <v/>
      </c>
      <c r="J30" s="125" t="str">
        <f t="shared" si="9"/>
        <v/>
      </c>
      <c r="K30" s="125" t="str">
        <f t="shared" si="10"/>
        <v/>
      </c>
      <c r="L30" s="205" t="str">
        <f t="shared" si="11"/>
        <v/>
      </c>
      <c r="M30" s="205" t="str">
        <f t="shared" si="12"/>
        <v/>
      </c>
      <c r="N30" s="125" t="str">
        <f t="shared" si="13"/>
        <v/>
      </c>
      <c r="O30" s="125" t="str">
        <f t="shared" si="14"/>
        <v/>
      </c>
      <c r="P30" s="125" t="str">
        <f t="shared" si="15"/>
        <v/>
      </c>
      <c r="Q30" s="125" t="str">
        <f t="shared" si="16"/>
        <v/>
      </c>
      <c r="R30" s="125" t="str">
        <f t="shared" si="17"/>
        <v/>
      </c>
      <c r="S30" s="125" t="str">
        <f t="shared" si="18"/>
        <v/>
      </c>
      <c r="T30" s="125" t="str">
        <f t="shared" si="19"/>
        <v/>
      </c>
      <c r="U30" s="125" t="str">
        <f t="shared" si="20"/>
        <v/>
      </c>
      <c r="V30" s="125" t="str">
        <f t="shared" si="21"/>
        <v/>
      </c>
      <c r="W30" s="125" t="str">
        <f t="shared" si="22"/>
        <v/>
      </c>
      <c r="X30" s="125" t="str">
        <f t="shared" si="23"/>
        <v/>
      </c>
      <c r="Y30" s="125" t="str">
        <f t="shared" si="24"/>
        <v/>
      </c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</row>
    <row r="31" spans="1:50" ht="11.25" customHeight="1" x14ac:dyDescent="0.15">
      <c r="A31" s="170">
        <v>25</v>
      </c>
      <c r="B31" s="208">
        <f t="shared" si="25"/>
        <v>43521</v>
      </c>
      <c r="C31" s="107" t="str">
        <f t="shared" si="2"/>
        <v/>
      </c>
      <c r="D31" s="107" t="str">
        <f t="shared" si="3"/>
        <v/>
      </c>
      <c r="E31" s="107" t="str">
        <f t="shared" si="4"/>
        <v/>
      </c>
      <c r="F31" s="107" t="str">
        <f t="shared" si="5"/>
        <v/>
      </c>
      <c r="G31" s="125" t="str">
        <f t="shared" si="6"/>
        <v/>
      </c>
      <c r="H31" s="125" t="str">
        <f t="shared" si="7"/>
        <v/>
      </c>
      <c r="I31" s="125" t="str">
        <f t="shared" si="8"/>
        <v/>
      </c>
      <c r="J31" s="125" t="str">
        <f t="shared" si="9"/>
        <v/>
      </c>
      <c r="K31" s="125" t="str">
        <f t="shared" si="10"/>
        <v/>
      </c>
      <c r="L31" s="205" t="str">
        <f t="shared" si="11"/>
        <v/>
      </c>
      <c r="M31" s="205" t="str">
        <f t="shared" si="12"/>
        <v/>
      </c>
      <c r="N31" s="125" t="str">
        <f t="shared" si="13"/>
        <v/>
      </c>
      <c r="O31" s="125" t="str">
        <f t="shared" si="14"/>
        <v/>
      </c>
      <c r="P31" s="125" t="str">
        <f t="shared" si="15"/>
        <v/>
      </c>
      <c r="Q31" s="125" t="str">
        <f t="shared" si="16"/>
        <v/>
      </c>
      <c r="R31" s="125" t="str">
        <f t="shared" si="17"/>
        <v/>
      </c>
      <c r="S31" s="125" t="str">
        <f t="shared" si="18"/>
        <v/>
      </c>
      <c r="T31" s="125" t="str">
        <f t="shared" si="19"/>
        <v/>
      </c>
      <c r="U31" s="125" t="str">
        <f t="shared" si="20"/>
        <v/>
      </c>
      <c r="V31" s="125" t="str">
        <f t="shared" si="21"/>
        <v/>
      </c>
      <c r="W31" s="125" t="str">
        <f t="shared" si="22"/>
        <v/>
      </c>
      <c r="X31" s="125" t="str">
        <f t="shared" si="23"/>
        <v/>
      </c>
      <c r="Y31" s="125" t="str">
        <f t="shared" si="24"/>
        <v/>
      </c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</row>
    <row r="32" spans="1:50" ht="11.25" customHeight="1" x14ac:dyDescent="0.15">
      <c r="A32" s="170">
        <v>26</v>
      </c>
      <c r="B32" s="208">
        <f t="shared" si="25"/>
        <v>43522</v>
      </c>
      <c r="C32" s="107" t="str">
        <f t="shared" si="2"/>
        <v/>
      </c>
      <c r="D32" s="107" t="str">
        <f t="shared" si="3"/>
        <v/>
      </c>
      <c r="E32" s="107" t="str">
        <f t="shared" si="4"/>
        <v/>
      </c>
      <c r="F32" s="107" t="str">
        <f t="shared" si="5"/>
        <v/>
      </c>
      <c r="G32" s="125" t="str">
        <f t="shared" si="6"/>
        <v/>
      </c>
      <c r="H32" s="125" t="str">
        <f t="shared" si="7"/>
        <v/>
      </c>
      <c r="I32" s="125" t="str">
        <f t="shared" si="8"/>
        <v/>
      </c>
      <c r="J32" s="125" t="str">
        <f t="shared" si="9"/>
        <v/>
      </c>
      <c r="K32" s="125" t="str">
        <f t="shared" si="10"/>
        <v/>
      </c>
      <c r="L32" s="205" t="str">
        <f t="shared" si="11"/>
        <v/>
      </c>
      <c r="M32" s="205" t="str">
        <f t="shared" si="12"/>
        <v/>
      </c>
      <c r="N32" s="125" t="str">
        <f t="shared" si="13"/>
        <v/>
      </c>
      <c r="O32" s="125" t="str">
        <f t="shared" si="14"/>
        <v/>
      </c>
      <c r="P32" s="125" t="str">
        <f t="shared" si="15"/>
        <v/>
      </c>
      <c r="Q32" s="125" t="str">
        <f t="shared" si="16"/>
        <v/>
      </c>
      <c r="R32" s="125" t="str">
        <f t="shared" si="17"/>
        <v/>
      </c>
      <c r="S32" s="125" t="str">
        <f t="shared" si="18"/>
        <v/>
      </c>
      <c r="T32" s="125" t="str">
        <f t="shared" si="19"/>
        <v/>
      </c>
      <c r="U32" s="125" t="str">
        <f t="shared" si="20"/>
        <v/>
      </c>
      <c r="V32" s="125" t="str">
        <f t="shared" si="21"/>
        <v/>
      </c>
      <c r="W32" s="125" t="str">
        <f t="shared" si="22"/>
        <v/>
      </c>
      <c r="X32" s="125" t="str">
        <f t="shared" si="23"/>
        <v/>
      </c>
      <c r="Y32" s="125" t="str">
        <f t="shared" si="24"/>
        <v/>
      </c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</row>
    <row r="33" spans="1:50" ht="11.25" customHeight="1" x14ac:dyDescent="0.15">
      <c r="A33" s="170">
        <v>27</v>
      </c>
      <c r="B33" s="208">
        <f t="shared" si="25"/>
        <v>43523</v>
      </c>
      <c r="C33" s="107" t="str">
        <f t="shared" si="2"/>
        <v/>
      </c>
      <c r="D33" s="107" t="str">
        <f t="shared" si="3"/>
        <v/>
      </c>
      <c r="E33" s="107" t="str">
        <f t="shared" si="4"/>
        <v/>
      </c>
      <c r="F33" s="107" t="str">
        <f t="shared" si="5"/>
        <v/>
      </c>
      <c r="G33" s="125" t="str">
        <f t="shared" si="6"/>
        <v/>
      </c>
      <c r="H33" s="125" t="str">
        <f t="shared" si="7"/>
        <v/>
      </c>
      <c r="I33" s="125" t="str">
        <f t="shared" si="8"/>
        <v/>
      </c>
      <c r="J33" s="125" t="str">
        <f t="shared" si="9"/>
        <v/>
      </c>
      <c r="K33" s="125" t="str">
        <f t="shared" si="10"/>
        <v/>
      </c>
      <c r="L33" s="205" t="str">
        <f t="shared" si="11"/>
        <v/>
      </c>
      <c r="M33" s="205" t="str">
        <f t="shared" si="12"/>
        <v/>
      </c>
      <c r="N33" s="125" t="str">
        <f t="shared" si="13"/>
        <v/>
      </c>
      <c r="O33" s="125" t="str">
        <f t="shared" si="14"/>
        <v/>
      </c>
      <c r="P33" s="125" t="str">
        <f t="shared" si="15"/>
        <v/>
      </c>
      <c r="Q33" s="125" t="str">
        <f t="shared" si="16"/>
        <v/>
      </c>
      <c r="R33" s="125" t="str">
        <f t="shared" si="17"/>
        <v/>
      </c>
      <c r="S33" s="125" t="str">
        <f t="shared" si="18"/>
        <v/>
      </c>
      <c r="T33" s="125" t="str">
        <f t="shared" si="19"/>
        <v/>
      </c>
      <c r="U33" s="125" t="str">
        <f t="shared" si="20"/>
        <v/>
      </c>
      <c r="V33" s="125" t="str">
        <f t="shared" si="21"/>
        <v/>
      </c>
      <c r="W33" s="125" t="str">
        <f t="shared" si="22"/>
        <v/>
      </c>
      <c r="X33" s="125" t="str">
        <f t="shared" si="23"/>
        <v/>
      </c>
      <c r="Y33" s="125" t="str">
        <f t="shared" si="24"/>
        <v/>
      </c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</row>
    <row r="34" spans="1:50" ht="11.25" customHeight="1" x14ac:dyDescent="0.15">
      <c r="A34" s="170">
        <v>28</v>
      </c>
      <c r="B34" s="208">
        <f t="shared" si="25"/>
        <v>43524</v>
      </c>
      <c r="C34" s="107" t="str">
        <f t="shared" si="2"/>
        <v/>
      </c>
      <c r="D34" s="107" t="str">
        <f t="shared" si="3"/>
        <v/>
      </c>
      <c r="E34" s="107" t="str">
        <f t="shared" si="4"/>
        <v/>
      </c>
      <c r="F34" s="107" t="str">
        <f t="shared" si="5"/>
        <v/>
      </c>
      <c r="G34" s="125" t="str">
        <f t="shared" si="6"/>
        <v/>
      </c>
      <c r="H34" s="125" t="str">
        <f t="shared" si="7"/>
        <v/>
      </c>
      <c r="I34" s="125" t="str">
        <f t="shared" si="8"/>
        <v/>
      </c>
      <c r="J34" s="125" t="str">
        <f t="shared" si="9"/>
        <v/>
      </c>
      <c r="K34" s="125" t="str">
        <f t="shared" si="10"/>
        <v/>
      </c>
      <c r="L34" s="205" t="str">
        <f t="shared" si="11"/>
        <v/>
      </c>
      <c r="M34" s="205" t="str">
        <f t="shared" si="12"/>
        <v/>
      </c>
      <c r="N34" s="125" t="str">
        <f t="shared" si="13"/>
        <v/>
      </c>
      <c r="O34" s="125" t="str">
        <f t="shared" si="14"/>
        <v/>
      </c>
      <c r="P34" s="125" t="str">
        <f t="shared" si="15"/>
        <v/>
      </c>
      <c r="Q34" s="125" t="str">
        <f t="shared" si="16"/>
        <v/>
      </c>
      <c r="R34" s="125" t="str">
        <f t="shared" si="17"/>
        <v/>
      </c>
      <c r="S34" s="125" t="str">
        <f t="shared" si="18"/>
        <v/>
      </c>
      <c r="T34" s="125" t="str">
        <f t="shared" si="19"/>
        <v/>
      </c>
      <c r="U34" s="125" t="str">
        <f t="shared" si="20"/>
        <v/>
      </c>
      <c r="V34" s="125" t="str">
        <f t="shared" si="21"/>
        <v/>
      </c>
      <c r="W34" s="125" t="str">
        <f t="shared" si="22"/>
        <v/>
      </c>
      <c r="X34" s="125" t="str">
        <f t="shared" si="23"/>
        <v/>
      </c>
      <c r="Y34" s="125" t="str">
        <f t="shared" si="24"/>
        <v/>
      </c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</row>
    <row r="35" spans="1:50" ht="11.25" customHeight="1" x14ac:dyDescent="0.15">
      <c r="A35" s="170">
        <v>29</v>
      </c>
      <c r="B35" s="208">
        <f t="shared" si="25"/>
        <v>43525</v>
      </c>
      <c r="C35" s="107" t="str">
        <f t="shared" si="2"/>
        <v/>
      </c>
      <c r="D35" s="107" t="str">
        <f t="shared" si="3"/>
        <v/>
      </c>
      <c r="E35" s="107" t="str">
        <f t="shared" si="4"/>
        <v/>
      </c>
      <c r="F35" s="107" t="str">
        <f t="shared" si="5"/>
        <v/>
      </c>
      <c r="G35" s="125" t="str">
        <f t="shared" si="6"/>
        <v/>
      </c>
      <c r="H35" s="125" t="str">
        <f t="shared" si="7"/>
        <v/>
      </c>
      <c r="I35" s="125" t="str">
        <f t="shared" si="8"/>
        <v/>
      </c>
      <c r="J35" s="125" t="str">
        <f t="shared" si="9"/>
        <v/>
      </c>
      <c r="K35" s="125" t="str">
        <f t="shared" si="10"/>
        <v/>
      </c>
      <c r="L35" s="205" t="str">
        <f t="shared" si="11"/>
        <v/>
      </c>
      <c r="M35" s="205" t="str">
        <f t="shared" si="12"/>
        <v/>
      </c>
      <c r="N35" s="125" t="str">
        <f t="shared" si="13"/>
        <v/>
      </c>
      <c r="O35" s="125" t="str">
        <f t="shared" si="14"/>
        <v/>
      </c>
      <c r="P35" s="125" t="str">
        <f t="shared" si="15"/>
        <v/>
      </c>
      <c r="Q35" s="125" t="str">
        <f t="shared" si="16"/>
        <v/>
      </c>
      <c r="R35" s="125" t="str">
        <f t="shared" si="17"/>
        <v/>
      </c>
      <c r="S35" s="125" t="str">
        <f t="shared" si="18"/>
        <v/>
      </c>
      <c r="T35" s="125" t="str">
        <f t="shared" si="19"/>
        <v/>
      </c>
      <c r="U35" s="125" t="str">
        <f t="shared" si="20"/>
        <v/>
      </c>
      <c r="V35" s="125" t="str">
        <f t="shared" si="21"/>
        <v/>
      </c>
      <c r="W35" s="125" t="str">
        <f t="shared" si="22"/>
        <v/>
      </c>
      <c r="X35" s="125" t="str">
        <f t="shared" si="23"/>
        <v/>
      </c>
      <c r="Y35" s="125" t="str">
        <f t="shared" si="24"/>
        <v/>
      </c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</row>
    <row r="36" spans="1:50" ht="11.25" customHeight="1" x14ac:dyDescent="0.15">
      <c r="A36" s="170">
        <v>30</v>
      </c>
      <c r="B36" s="208">
        <f t="shared" si="25"/>
        <v>43526</v>
      </c>
      <c r="C36" s="107" t="str">
        <f t="shared" si="2"/>
        <v/>
      </c>
      <c r="D36" s="107" t="str">
        <f t="shared" si="3"/>
        <v/>
      </c>
      <c r="E36" s="107" t="str">
        <f t="shared" si="4"/>
        <v/>
      </c>
      <c r="F36" s="107" t="str">
        <f t="shared" si="5"/>
        <v/>
      </c>
      <c r="G36" s="125" t="str">
        <f t="shared" si="6"/>
        <v/>
      </c>
      <c r="H36" s="125" t="str">
        <f t="shared" si="7"/>
        <v/>
      </c>
      <c r="I36" s="125" t="str">
        <f t="shared" si="8"/>
        <v/>
      </c>
      <c r="J36" s="125" t="str">
        <f t="shared" si="9"/>
        <v/>
      </c>
      <c r="K36" s="125" t="str">
        <f t="shared" si="10"/>
        <v/>
      </c>
      <c r="L36" s="205" t="str">
        <f t="shared" si="11"/>
        <v/>
      </c>
      <c r="M36" s="205" t="str">
        <f t="shared" si="12"/>
        <v/>
      </c>
      <c r="N36" s="125" t="str">
        <f t="shared" si="13"/>
        <v/>
      </c>
      <c r="O36" s="125" t="str">
        <f t="shared" si="14"/>
        <v/>
      </c>
      <c r="P36" s="125" t="str">
        <f t="shared" si="15"/>
        <v/>
      </c>
      <c r="Q36" s="125" t="str">
        <f t="shared" si="16"/>
        <v/>
      </c>
      <c r="R36" s="125" t="str">
        <f t="shared" si="17"/>
        <v/>
      </c>
      <c r="S36" s="125" t="str">
        <f t="shared" si="18"/>
        <v/>
      </c>
      <c r="T36" s="125" t="str">
        <f t="shared" si="19"/>
        <v/>
      </c>
      <c r="U36" s="125" t="str">
        <f t="shared" si="20"/>
        <v/>
      </c>
      <c r="V36" s="125" t="str">
        <f t="shared" si="21"/>
        <v/>
      </c>
      <c r="W36" s="125" t="str">
        <f t="shared" si="22"/>
        <v/>
      </c>
      <c r="X36" s="125" t="str">
        <f t="shared" si="23"/>
        <v/>
      </c>
      <c r="Y36" s="125" t="str">
        <f t="shared" si="24"/>
        <v/>
      </c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</row>
    <row r="37" spans="1:50" ht="11.25" customHeight="1" thickBot="1" x14ac:dyDescent="0.2">
      <c r="A37" s="171">
        <v>31</v>
      </c>
      <c r="B37" s="208">
        <f t="shared" si="25"/>
        <v>43527</v>
      </c>
      <c r="C37" s="107" t="str">
        <f t="shared" si="2"/>
        <v/>
      </c>
      <c r="D37" s="107" t="str">
        <f t="shared" si="3"/>
        <v/>
      </c>
      <c r="E37" s="107" t="str">
        <f t="shared" si="4"/>
        <v/>
      </c>
      <c r="F37" s="107" t="str">
        <f t="shared" si="5"/>
        <v/>
      </c>
      <c r="G37" s="125" t="str">
        <f t="shared" si="6"/>
        <v/>
      </c>
      <c r="H37" s="125" t="str">
        <f t="shared" si="7"/>
        <v/>
      </c>
      <c r="I37" s="125" t="str">
        <f t="shared" si="8"/>
        <v/>
      </c>
      <c r="J37" s="125" t="str">
        <f t="shared" si="9"/>
        <v/>
      </c>
      <c r="K37" s="125" t="str">
        <f t="shared" si="10"/>
        <v/>
      </c>
      <c r="L37" s="205" t="str">
        <f t="shared" si="11"/>
        <v/>
      </c>
      <c r="M37" s="205" t="str">
        <f t="shared" si="12"/>
        <v/>
      </c>
      <c r="N37" s="125" t="str">
        <f t="shared" si="13"/>
        <v/>
      </c>
      <c r="O37" s="125" t="str">
        <f t="shared" si="14"/>
        <v/>
      </c>
      <c r="P37" s="125" t="str">
        <f t="shared" si="15"/>
        <v/>
      </c>
      <c r="Q37" s="125" t="str">
        <f t="shared" si="16"/>
        <v/>
      </c>
      <c r="R37" s="125" t="str">
        <f t="shared" si="17"/>
        <v/>
      </c>
      <c r="S37" s="125" t="str">
        <f t="shared" si="18"/>
        <v/>
      </c>
      <c r="T37" s="125" t="str">
        <f t="shared" si="19"/>
        <v/>
      </c>
      <c r="U37" s="125" t="str">
        <f t="shared" si="20"/>
        <v/>
      </c>
      <c r="V37" s="125" t="str">
        <f t="shared" si="21"/>
        <v/>
      </c>
      <c r="W37" s="125" t="str">
        <f t="shared" si="22"/>
        <v/>
      </c>
      <c r="X37" s="125" t="str">
        <f t="shared" si="23"/>
        <v/>
      </c>
      <c r="Y37" s="125" t="str">
        <f t="shared" si="24"/>
        <v/>
      </c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</row>
    <row r="38" spans="1:50" ht="11.25" customHeight="1" thickTop="1" x14ac:dyDescent="0.15">
      <c r="A38" s="249" t="s">
        <v>23</v>
      </c>
      <c r="B38" s="250"/>
      <c r="C38" s="108" t="str">
        <f t="shared" si="2"/>
        <v/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T38" s="135" t="s">
        <v>99</v>
      </c>
      <c r="U38" s="135" t="s">
        <v>99</v>
      </c>
      <c r="V38" s="135" t="s">
        <v>99</v>
      </c>
      <c r="W38" s="135" t="s">
        <v>99</v>
      </c>
      <c r="X38" s="135" t="s">
        <v>99</v>
      </c>
      <c r="Y38" s="135" t="s">
        <v>99</v>
      </c>
      <c r="AB38" s="201" t="str">
        <f>IF(COUNT(AB7:AB37)=0,"",SUM(AB7:AB37))</f>
        <v/>
      </c>
      <c r="AC38" s="200" t="s">
        <v>99</v>
      </c>
      <c r="AD38" s="200" t="s">
        <v>99</v>
      </c>
      <c r="AE38" s="200" t="s">
        <v>99</v>
      </c>
      <c r="AF38" s="200" t="s">
        <v>99</v>
      </c>
      <c r="AG38" s="200" t="s">
        <v>99</v>
      </c>
      <c r="AH38" s="200" t="s">
        <v>99</v>
      </c>
      <c r="AI38" s="200" t="s">
        <v>99</v>
      </c>
      <c r="AJ38" s="200" t="s">
        <v>99</v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0" t="s">
        <v>99</v>
      </c>
      <c r="AQ38" s="200" t="s">
        <v>99</v>
      </c>
      <c r="AR38" s="200" t="s">
        <v>99</v>
      </c>
      <c r="AS38" s="200" t="s">
        <v>99</v>
      </c>
      <c r="AT38" s="200" t="s">
        <v>99</v>
      </c>
      <c r="AU38" s="200" t="s">
        <v>99</v>
      </c>
      <c r="AV38" s="200" t="s">
        <v>99</v>
      </c>
      <c r="AW38" s="200" t="s">
        <v>99</v>
      </c>
      <c r="AX38" s="200" t="s">
        <v>99</v>
      </c>
    </row>
    <row r="39" spans="1:50" ht="11.25" customHeight="1" x14ac:dyDescent="0.15">
      <c r="A39" s="253" t="s">
        <v>24</v>
      </c>
      <c r="B39" s="257"/>
      <c r="C39" s="107" t="str">
        <f t="shared" ref="C39:C41" si="26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07" t="str">
        <f t="shared" ref="D39:D41" si="27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07" t="str">
        <f t="shared" ref="E39:E41" si="28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107" t="str">
        <f t="shared" ref="F39:F41" si="29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125" t="str">
        <f t="shared" ref="G39:G41" si="30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125" t="str">
        <f t="shared" ref="H39:H41" si="31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125" t="str">
        <f t="shared" ref="I39:I41" si="32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125" t="str">
        <f t="shared" ref="J39:J41" si="33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125" t="str">
        <f t="shared" ref="K39:K41" si="34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136" t="str">
        <f t="shared" ref="L39:L41" si="35">IF(AK39="","",AK39)</f>
        <v>－</v>
      </c>
      <c r="M39" s="136" t="str">
        <f t="shared" ref="M39:M41" si="36">IF(AL39="","",AL39)</f>
        <v>－</v>
      </c>
      <c r="N39" s="125" t="str">
        <f t="shared" ref="N39:N41" si="37">IF(AM39="","",TEXT(ROUND(AM39,(N$5-1)-INT(LOG(ABS(AM39)+(AM39=0)))),"#,##0"&amp;IF(INT(LOG(ABS(ROUND(AM39,(N$5-1)-INT(LOG(ABS(AM39)+(AM39=0)))))+(ROUND(AM39,(N$5-1)-INT(LOG(ABS(AM39)+(AM39=0))))=0)))+1&gt;=N$5,"","."&amp;REPT("0",N$5-INT(LOG(ABS(ROUND(AM39,(N$5-1)-INT(LOG(ABS(AM39)+(AM39=0)))))+(ROUND(AM39,(N$5-1)-INT(LOG(ABS(AM39)+(AM39=0))))=0)))-1))))</f>
        <v/>
      </c>
      <c r="O39" s="125" t="str">
        <f t="shared" ref="O39:O41" si="38">IF(AN39="","",TEXT(ROUND(AN39,(O$5-1)-INT(LOG(ABS(AN39)+(AN39=0)))),"#,##0"&amp;IF(INT(LOG(ABS(ROUND(AN39,(O$5-1)-INT(LOG(ABS(AN39)+(AN39=0)))))+(ROUND(AN39,(O$5-1)-INT(LOG(ABS(AN39)+(AN39=0))))=0)))+1&gt;=O$5,"","."&amp;REPT("0",O$5-INT(LOG(ABS(ROUND(AN39,(O$5-1)-INT(LOG(ABS(AN39)+(AN39=0)))))+(ROUND(AN39,(O$5-1)-INT(LOG(ABS(AN39)+(AN39=0))))=0)))-1))))</f>
        <v/>
      </c>
      <c r="P39" s="125" t="str">
        <f t="shared" ref="P39:P41" si="39">IF(AO39="","",TEXT(ROUND(AO39,(P$5-1)-INT(LOG(ABS(AO39)+(AO39=0)))),"#,##0"&amp;IF(INT(LOG(ABS(ROUND(AO39,(P$5-1)-INT(LOG(ABS(AO39)+(AO39=0)))))+(ROUND(AO39,(P$5-1)-INT(LOG(ABS(AO39)+(AO39=0))))=0)))+1&gt;=P$5,"","."&amp;REPT("0",P$5-INT(LOG(ABS(ROUND(AO39,(P$5-1)-INT(LOG(ABS(AO39)+(AO39=0)))))+(ROUND(AO39,(P$5-1)-INT(LOG(ABS(AO39)+(AO39=0))))=0)))-1))))</f>
        <v/>
      </c>
      <c r="Q39" s="125" t="str">
        <f t="shared" ref="Q39:Q41" si="40">IF(AP39="","",TEXT(ROUND(AP39,(Q$5-1)-INT(LOG(ABS(AP39)+(AP39=0)))),"#,##0"&amp;IF(INT(LOG(ABS(ROUND(AP39,(Q$5-1)-INT(LOG(ABS(AP39)+(AP39=0)))))+(ROUND(AP39,(Q$5-1)-INT(LOG(ABS(AP39)+(AP39=0))))=0)))+1&gt;=Q$5,"","."&amp;REPT("0",Q$5-INT(LOG(ABS(ROUND(AP39,(Q$5-1)-INT(LOG(ABS(AP39)+(AP39=0)))))+(ROUND(AP39,(Q$5-1)-INT(LOG(ABS(AP39)+(AP39=0))))=0)))-1))))</f>
        <v/>
      </c>
      <c r="R39" s="125" t="str">
        <f t="shared" ref="R39:R41" si="41">IF(AQ39="","",TEXT(ROUND(AQ39,(R$5-1)-INT(LOG(ABS(AQ39)+(AQ39=0)))),"#,##0"&amp;IF(INT(LOG(ABS(ROUND(AQ39,(R$5-1)-INT(LOG(ABS(AQ39)+(AQ39=0)))))+(ROUND(AQ39,(R$5-1)-INT(LOG(ABS(AQ39)+(AQ39=0))))=0)))+1&gt;=R$5,"","."&amp;REPT("0",R$5-INT(LOG(ABS(ROUND(AQ39,(R$5-1)-INT(LOG(ABS(AQ39)+(AQ39=0)))))+(ROUND(AQ39,(R$5-1)-INT(LOG(ABS(AQ39)+(AQ39=0))))=0)))-1))))</f>
        <v/>
      </c>
      <c r="S39" s="125" t="str">
        <f t="shared" ref="S39:S41" si="42">IF(AR39="","",TEXT(ROUND(AR39,(S$5-1)-INT(LOG(ABS(AR39)+(AR39=0)))),"#,##0"&amp;IF(INT(LOG(ABS(ROUND(AR39,(S$5-1)-INT(LOG(ABS(AR39)+(AR39=0)))))+(ROUND(AR39,(S$5-1)-INT(LOG(ABS(AR39)+(AR39=0))))=0)))+1&gt;=S$5,"","."&amp;REPT("0",S$5-INT(LOG(ABS(ROUND(AR39,(S$5-1)-INT(LOG(ABS(AR39)+(AR39=0)))))+(ROUND(AR39,(S$5-1)-INT(LOG(ABS(AR39)+(AR39=0))))=0)))-1))))</f>
        <v/>
      </c>
      <c r="T39" s="125" t="str">
        <f t="shared" ref="T39:T41" si="43">IF(AS39="","",TEXT(ROUND(AS39,(T$5-1)-INT(LOG(ABS(AS39)+(AS39=0)))),"#,##0"&amp;IF(INT(LOG(ABS(ROUND(AS39,(T$5-1)-INT(LOG(ABS(AS39)+(AS39=0)))))+(ROUND(AS39,(T$5-1)-INT(LOG(ABS(AS39)+(AS39=0))))=0)))+1&gt;=T$5,"","."&amp;REPT("0",T$5-INT(LOG(ABS(ROUND(AS39,(T$5-1)-INT(LOG(ABS(AS39)+(AS39=0)))))+(ROUND(AS39,(T$5-1)-INT(LOG(ABS(AS39)+(AS39=0))))=0)))-1))))</f>
        <v/>
      </c>
      <c r="U39" s="125" t="str">
        <f t="shared" ref="U39:U41" si="44">IF(AT39="","",TEXT(ROUND(AT39,(U$5-1)-INT(LOG(ABS(AT39)+(AT39=0)))),"#,##0"&amp;IF(INT(LOG(ABS(ROUND(AT39,(U$5-1)-INT(LOG(ABS(AT39)+(AT39=0)))))+(ROUND(AT39,(U$5-1)-INT(LOG(ABS(AT39)+(AT39=0))))=0)))+1&gt;=U$5,"","."&amp;REPT("0",U$5-INT(LOG(ABS(ROUND(AT39,(U$5-1)-INT(LOG(ABS(AT39)+(AT39=0)))))+(ROUND(AT39,(U$5-1)-INT(LOG(ABS(AT39)+(AT39=0))))=0)))-1))))</f>
        <v/>
      </c>
      <c r="V39" s="125" t="str">
        <f t="shared" ref="V39:V41" si="45">IF(AU39="","",TEXT(ROUND(AU39,(V$5-1)-INT(LOG(ABS(AU39)+(AU39=0)))),"#,##0"&amp;IF(INT(LOG(ABS(ROUND(AU39,(V$5-1)-INT(LOG(ABS(AU39)+(AU39=0)))))+(ROUND(AU39,(V$5-1)-INT(LOG(ABS(AU39)+(AU39=0))))=0)))+1&gt;=V$5,"","."&amp;REPT("0",V$5-INT(LOG(ABS(ROUND(AU39,(V$5-1)-INT(LOG(ABS(AU39)+(AU39=0)))))+(ROUND(AU39,(V$5-1)-INT(LOG(ABS(AU39)+(AU39=0))))=0)))-1))))</f>
        <v/>
      </c>
      <c r="W39" s="125" t="str">
        <f t="shared" ref="W39:W41" si="46">IF(AV39="","",TEXT(ROUND(AV39,(W$5-1)-INT(LOG(ABS(AV39)+(AV39=0)))),"#,##0"&amp;IF(INT(LOG(ABS(ROUND(AV39,(W$5-1)-INT(LOG(ABS(AV39)+(AV39=0)))))+(ROUND(AV39,(W$5-1)-INT(LOG(ABS(AV39)+(AV39=0))))=0)))+1&gt;=W$5,"","."&amp;REPT("0",W$5-INT(LOG(ABS(ROUND(AV39,(W$5-1)-INT(LOG(ABS(AV39)+(AV39=0)))))+(ROUND(AV39,(W$5-1)-INT(LOG(ABS(AV39)+(AV39=0))))=0)))-1))))</f>
        <v/>
      </c>
      <c r="X39" s="125" t="str">
        <f t="shared" ref="X39:X41" si="47">IF(AW39="","",TEXT(ROUND(AW39,(X$5-1)-INT(LOG(ABS(AW39)+(AW39=0)))),"#,##0"&amp;IF(INT(LOG(ABS(ROUND(AW39,(X$5-1)-INT(LOG(ABS(AW39)+(AW39=0)))))+(ROUND(AW39,(X$5-1)-INT(LOG(ABS(AW39)+(AW39=0))))=0)))+1&gt;=X$5,"","."&amp;REPT("0",X$5-INT(LOG(ABS(ROUND(AW39,(X$5-1)-INT(LOG(ABS(AW39)+(AW39=0)))))+(ROUND(AW39,(X$5-1)-INT(LOG(ABS(AW39)+(AW39=0))))=0)))-1))))</f>
        <v/>
      </c>
      <c r="Y39" s="125" t="str">
        <f t="shared" ref="Y39:Y41" si="48">IF(AX39="","",TEXT(ROUND(AX39,(Y$5-1)-INT(LOG(ABS(AX39)+(AX39=0)))),"#,##0"&amp;IF(INT(LOG(ABS(ROUND(AX39,(Y$5-1)-INT(LOG(ABS(AX39)+(AX39=0)))))+(ROUND(AX39,(Y$5-1)-INT(LOG(ABS(AX39)+(AX39=0))))=0)))+1&gt;=Y$5,"","."&amp;REPT("0",Y$5-INT(LOG(ABS(ROUND(AX39,(Y$5-1)-INT(LOG(ABS(AX39)+(AX39=0)))))+(ROUND(AX39,(Y$5-1)-INT(LOG(ABS(AX39)+(AX39=0))))=0)))-1))))</f>
        <v/>
      </c>
      <c r="AB39" s="201" t="str">
        <f t="shared" ref="AB39:AJ39" si="49">IF(COUNT(AB7:AB37)=0,"",AVERAGE(AB7:AB37))</f>
        <v/>
      </c>
      <c r="AC39" s="201" t="str">
        <f t="shared" si="49"/>
        <v/>
      </c>
      <c r="AD39" s="201" t="str">
        <f t="shared" si="49"/>
        <v/>
      </c>
      <c r="AE39" s="201" t="str">
        <f t="shared" si="49"/>
        <v/>
      </c>
      <c r="AF39" s="201" t="str">
        <f t="shared" si="49"/>
        <v/>
      </c>
      <c r="AG39" s="201" t="str">
        <f t="shared" si="49"/>
        <v/>
      </c>
      <c r="AH39" s="201" t="str">
        <f t="shared" si="49"/>
        <v/>
      </c>
      <c r="AI39" s="201" t="str">
        <f t="shared" si="49"/>
        <v/>
      </c>
      <c r="AJ39" s="201" t="str">
        <f t="shared" si="49"/>
        <v/>
      </c>
      <c r="AK39" s="200" t="s">
        <v>99</v>
      </c>
      <c r="AL39" s="200" t="s">
        <v>99</v>
      </c>
      <c r="AM39" s="201" t="str">
        <f t="shared" ref="AM39:AX39" si="50">IF(COUNT(AM7:AM37)=0,"",AVERAGE(AM7:AM37))</f>
        <v/>
      </c>
      <c r="AN39" s="201" t="str">
        <f t="shared" si="50"/>
        <v/>
      </c>
      <c r="AO39" s="201" t="str">
        <f t="shared" si="50"/>
        <v/>
      </c>
      <c r="AP39" s="201" t="str">
        <f t="shared" si="50"/>
        <v/>
      </c>
      <c r="AQ39" s="201" t="str">
        <f t="shared" si="50"/>
        <v/>
      </c>
      <c r="AR39" s="201" t="str">
        <f t="shared" si="50"/>
        <v/>
      </c>
      <c r="AS39" s="201" t="str">
        <f t="shared" si="50"/>
        <v/>
      </c>
      <c r="AT39" s="201" t="str">
        <f t="shared" si="50"/>
        <v/>
      </c>
      <c r="AU39" s="201" t="str">
        <f t="shared" si="50"/>
        <v/>
      </c>
      <c r="AV39" s="201" t="str">
        <f t="shared" si="50"/>
        <v/>
      </c>
      <c r="AW39" s="201" t="str">
        <f t="shared" si="50"/>
        <v/>
      </c>
      <c r="AX39" s="201" t="str">
        <f t="shared" si="50"/>
        <v/>
      </c>
    </row>
    <row r="40" spans="1:50" ht="11.25" customHeight="1" x14ac:dyDescent="0.15">
      <c r="A40" s="253" t="s">
        <v>25</v>
      </c>
      <c r="B40" s="257"/>
      <c r="C40" s="107" t="str">
        <f t="shared" si="26"/>
        <v/>
      </c>
      <c r="D40" s="107" t="str">
        <f t="shared" si="27"/>
        <v/>
      </c>
      <c r="E40" s="107" t="str">
        <f t="shared" si="28"/>
        <v/>
      </c>
      <c r="F40" s="107" t="str">
        <f t="shared" si="29"/>
        <v/>
      </c>
      <c r="G40" s="125" t="str">
        <f t="shared" si="30"/>
        <v/>
      </c>
      <c r="H40" s="125" t="str">
        <f t="shared" si="31"/>
        <v/>
      </c>
      <c r="I40" s="125" t="str">
        <f t="shared" si="32"/>
        <v/>
      </c>
      <c r="J40" s="125" t="str">
        <f t="shared" si="33"/>
        <v/>
      </c>
      <c r="K40" s="125" t="str">
        <f t="shared" si="34"/>
        <v/>
      </c>
      <c r="L40" s="136" t="str">
        <f t="shared" si="35"/>
        <v>－</v>
      </c>
      <c r="M40" s="136" t="str">
        <f t="shared" si="36"/>
        <v>－</v>
      </c>
      <c r="N40" s="125" t="str">
        <f t="shared" si="37"/>
        <v/>
      </c>
      <c r="O40" s="125" t="str">
        <f t="shared" si="38"/>
        <v/>
      </c>
      <c r="P40" s="125" t="str">
        <f t="shared" si="39"/>
        <v/>
      </c>
      <c r="Q40" s="125" t="str">
        <f t="shared" si="40"/>
        <v/>
      </c>
      <c r="R40" s="125" t="str">
        <f t="shared" si="41"/>
        <v/>
      </c>
      <c r="S40" s="125" t="str">
        <f t="shared" si="42"/>
        <v/>
      </c>
      <c r="T40" s="125" t="str">
        <f t="shared" si="43"/>
        <v/>
      </c>
      <c r="U40" s="125" t="str">
        <f t="shared" si="44"/>
        <v/>
      </c>
      <c r="V40" s="125" t="str">
        <f t="shared" si="45"/>
        <v/>
      </c>
      <c r="W40" s="125" t="str">
        <f t="shared" si="46"/>
        <v/>
      </c>
      <c r="X40" s="125" t="str">
        <f t="shared" si="47"/>
        <v/>
      </c>
      <c r="Y40" s="125" t="str">
        <f t="shared" si="48"/>
        <v/>
      </c>
      <c r="AB40" s="201" t="str">
        <f t="shared" ref="AB40:AJ40" si="51">IF(COUNT(AB7:AB37)=0,"",MAX(AB7:AB37))</f>
        <v/>
      </c>
      <c r="AC40" s="201" t="str">
        <f t="shared" si="51"/>
        <v/>
      </c>
      <c r="AD40" s="201" t="str">
        <f t="shared" si="51"/>
        <v/>
      </c>
      <c r="AE40" s="201" t="str">
        <f t="shared" si="51"/>
        <v/>
      </c>
      <c r="AF40" s="201" t="str">
        <f t="shared" si="51"/>
        <v/>
      </c>
      <c r="AG40" s="201" t="str">
        <f t="shared" si="51"/>
        <v/>
      </c>
      <c r="AH40" s="201" t="str">
        <f t="shared" si="51"/>
        <v/>
      </c>
      <c r="AI40" s="201" t="str">
        <f t="shared" si="51"/>
        <v/>
      </c>
      <c r="AJ40" s="201" t="str">
        <f t="shared" si="51"/>
        <v/>
      </c>
      <c r="AK40" s="200" t="s">
        <v>99</v>
      </c>
      <c r="AL40" s="200" t="s">
        <v>99</v>
      </c>
      <c r="AM40" s="201" t="str">
        <f t="shared" ref="AM40:AX40" si="52">IF(COUNT(AM7:AM37)=0,"",MAX(AM7:AM37))</f>
        <v/>
      </c>
      <c r="AN40" s="201" t="str">
        <f t="shared" si="52"/>
        <v/>
      </c>
      <c r="AO40" s="201" t="str">
        <f t="shared" si="52"/>
        <v/>
      </c>
      <c r="AP40" s="201" t="str">
        <f t="shared" si="52"/>
        <v/>
      </c>
      <c r="AQ40" s="201" t="str">
        <f t="shared" si="52"/>
        <v/>
      </c>
      <c r="AR40" s="201" t="str">
        <f t="shared" si="52"/>
        <v/>
      </c>
      <c r="AS40" s="201" t="str">
        <f t="shared" si="52"/>
        <v/>
      </c>
      <c r="AT40" s="201" t="str">
        <f t="shared" si="52"/>
        <v/>
      </c>
      <c r="AU40" s="201" t="str">
        <f t="shared" si="52"/>
        <v/>
      </c>
      <c r="AV40" s="201" t="str">
        <f t="shared" si="52"/>
        <v/>
      </c>
      <c r="AW40" s="201" t="str">
        <f t="shared" si="52"/>
        <v/>
      </c>
      <c r="AX40" s="201" t="str">
        <f t="shared" si="52"/>
        <v/>
      </c>
    </row>
    <row r="41" spans="1:50" ht="11.25" customHeight="1" x14ac:dyDescent="0.15">
      <c r="A41" s="253" t="s">
        <v>26</v>
      </c>
      <c r="B41" s="257"/>
      <c r="C41" s="107" t="str">
        <f t="shared" si="26"/>
        <v/>
      </c>
      <c r="D41" s="107" t="str">
        <f t="shared" si="27"/>
        <v/>
      </c>
      <c r="E41" s="107" t="str">
        <f t="shared" si="28"/>
        <v/>
      </c>
      <c r="F41" s="107" t="str">
        <f t="shared" si="29"/>
        <v/>
      </c>
      <c r="G41" s="125" t="str">
        <f t="shared" si="30"/>
        <v/>
      </c>
      <c r="H41" s="125" t="str">
        <f t="shared" si="31"/>
        <v/>
      </c>
      <c r="I41" s="125" t="str">
        <f t="shared" si="32"/>
        <v/>
      </c>
      <c r="J41" s="125" t="str">
        <f t="shared" si="33"/>
        <v/>
      </c>
      <c r="K41" s="125" t="str">
        <f t="shared" si="34"/>
        <v/>
      </c>
      <c r="L41" s="136" t="str">
        <f t="shared" si="35"/>
        <v>－</v>
      </c>
      <c r="M41" s="136" t="str">
        <f t="shared" si="36"/>
        <v>－</v>
      </c>
      <c r="N41" s="125" t="str">
        <f t="shared" si="37"/>
        <v/>
      </c>
      <c r="O41" s="125" t="str">
        <f t="shared" si="38"/>
        <v/>
      </c>
      <c r="P41" s="125" t="str">
        <f t="shared" si="39"/>
        <v/>
      </c>
      <c r="Q41" s="125" t="str">
        <f t="shared" si="40"/>
        <v/>
      </c>
      <c r="R41" s="125" t="str">
        <f t="shared" si="41"/>
        <v/>
      </c>
      <c r="S41" s="125" t="str">
        <f t="shared" si="42"/>
        <v/>
      </c>
      <c r="T41" s="125" t="str">
        <f t="shared" si="43"/>
        <v/>
      </c>
      <c r="U41" s="125" t="str">
        <f t="shared" si="44"/>
        <v/>
      </c>
      <c r="V41" s="125" t="str">
        <f t="shared" si="45"/>
        <v/>
      </c>
      <c r="W41" s="125" t="str">
        <f t="shared" si="46"/>
        <v/>
      </c>
      <c r="X41" s="125" t="str">
        <f t="shared" si="47"/>
        <v/>
      </c>
      <c r="Y41" s="125" t="str">
        <f t="shared" si="48"/>
        <v/>
      </c>
      <c r="AB41" s="201" t="str">
        <f t="shared" ref="AB41:AJ41" si="53">IF(COUNT(AB7:AB37)=0,"",MIN(AB7:AB37))</f>
        <v/>
      </c>
      <c r="AC41" s="201" t="str">
        <f t="shared" si="53"/>
        <v/>
      </c>
      <c r="AD41" s="201" t="str">
        <f t="shared" si="53"/>
        <v/>
      </c>
      <c r="AE41" s="201" t="str">
        <f t="shared" si="53"/>
        <v/>
      </c>
      <c r="AF41" s="201" t="str">
        <f t="shared" si="53"/>
        <v/>
      </c>
      <c r="AG41" s="201" t="str">
        <f t="shared" si="53"/>
        <v/>
      </c>
      <c r="AH41" s="201" t="str">
        <f t="shared" si="53"/>
        <v/>
      </c>
      <c r="AI41" s="201" t="str">
        <f t="shared" si="53"/>
        <v/>
      </c>
      <c r="AJ41" s="201" t="str">
        <f t="shared" si="53"/>
        <v/>
      </c>
      <c r="AK41" s="200" t="s">
        <v>99</v>
      </c>
      <c r="AL41" s="200" t="s">
        <v>99</v>
      </c>
      <c r="AM41" s="201" t="str">
        <f t="shared" ref="AM41:AX41" si="54">IF(COUNT(AM7:AM37)=0,"",MIN(AM7:AM37))</f>
        <v/>
      </c>
      <c r="AN41" s="201" t="str">
        <f t="shared" si="54"/>
        <v/>
      </c>
      <c r="AO41" s="201" t="str">
        <f t="shared" si="54"/>
        <v/>
      </c>
      <c r="AP41" s="201" t="str">
        <f t="shared" si="54"/>
        <v/>
      </c>
      <c r="AQ41" s="201" t="str">
        <f t="shared" si="54"/>
        <v/>
      </c>
      <c r="AR41" s="201" t="str">
        <f t="shared" si="54"/>
        <v/>
      </c>
      <c r="AS41" s="201" t="str">
        <f t="shared" si="54"/>
        <v/>
      </c>
      <c r="AT41" s="201" t="str">
        <f t="shared" si="54"/>
        <v/>
      </c>
      <c r="AU41" s="201" t="str">
        <f t="shared" si="54"/>
        <v/>
      </c>
      <c r="AV41" s="201" t="str">
        <f t="shared" si="54"/>
        <v/>
      </c>
      <c r="AW41" s="201" t="str">
        <f t="shared" si="54"/>
        <v/>
      </c>
      <c r="AX41" s="201" t="str">
        <f t="shared" si="54"/>
        <v/>
      </c>
    </row>
  </sheetData>
  <mergeCells count="12">
    <mergeCell ref="A38:B38"/>
    <mergeCell ref="A39:B39"/>
    <mergeCell ref="A40:B40"/>
    <mergeCell ref="A41:B41"/>
    <mergeCell ref="AC2:AX2"/>
    <mergeCell ref="A5:B5"/>
    <mergeCell ref="A6:B6"/>
    <mergeCell ref="A2:A3"/>
    <mergeCell ref="B2:B3"/>
    <mergeCell ref="C2:C3"/>
    <mergeCell ref="D2:Y2"/>
    <mergeCell ref="AB2:AB3"/>
  </mergeCells>
  <phoneticPr fontId="7"/>
  <conditionalFormatting sqref="L39:M41 D38:E38 G38:M38">
    <cfRule type="expression" dxfId="69" priority="6">
      <formula>INDIRECT(ADDRESS(ROW(),COLUMN()))=TRUNC(INDIRECT(ADDRESS(ROW(),COLUMN())))</formula>
    </cfRule>
  </conditionalFormatting>
  <conditionalFormatting sqref="AC38:AX38 AK39:AL41">
    <cfRule type="expression" dxfId="68" priority="5">
      <formula>INDIRECT(ADDRESS(ROW(),COLUMN()))=TRUNC(INDIRECT(ADDRESS(ROW(),COLUMN())))</formula>
    </cfRule>
  </conditionalFormatting>
  <conditionalFormatting sqref="AB39:AJ41">
    <cfRule type="expression" dxfId="67" priority="4">
      <formula>INDIRECT(ADDRESS(ROW(),COLUMN()))=TRUNC(INDIRECT(ADDRESS(ROW(),COLUMN())))</formula>
    </cfRule>
  </conditionalFormatting>
  <conditionalFormatting sqref="AM39:AX41">
    <cfRule type="expression" dxfId="66" priority="3">
      <formula>INDIRECT(ADDRESS(ROW(),COLUMN()))=TRUNC(INDIRECT(ADDRESS(ROW(),COLUMN())))</formula>
    </cfRule>
  </conditionalFormatting>
  <conditionalFormatting sqref="N38:Y38">
    <cfRule type="expression" dxfId="65" priority="2">
      <formula>INDIRECT(ADDRESS(ROW(),COLUMN()))=TRUNC(INDIRECT(ADDRESS(ROW(),COLUMN())))</formula>
    </cfRule>
  </conditionalFormatting>
  <conditionalFormatting sqref="F38">
    <cfRule type="expression" dxfId="64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AB38:AB4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1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2" width="3.375" style="94" customWidth="1"/>
    <col min="3" max="3" width="8" style="94" customWidth="1"/>
    <col min="4" max="5" width="3.625" style="94" customWidth="1"/>
    <col min="6" max="9" width="4.625" style="94" customWidth="1"/>
    <col min="10" max="10" width="8" style="94" customWidth="1"/>
    <col min="11" max="12" width="4.625" style="94" customWidth="1"/>
    <col min="13" max="14" width="7.875" style="94" customWidth="1"/>
    <col min="15" max="16" width="3.625" style="94" customWidth="1"/>
    <col min="17" max="20" width="4.625" style="94" customWidth="1"/>
    <col min="21" max="21" width="8" style="94" customWidth="1"/>
    <col min="22" max="23" width="4.625" style="94" customWidth="1"/>
    <col min="24" max="25" width="7.875" style="94" customWidth="1"/>
    <col min="26" max="26" width="9.5" style="94" customWidth="1"/>
    <col min="27" max="50" width="4.625" style="94" customWidth="1"/>
    <col min="51" max="16384" width="9" style="94"/>
  </cols>
  <sheetData>
    <row r="1" spans="1:55" s="92" customFormat="1" ht="23.25" customHeight="1" x14ac:dyDescent="0.15">
      <c r="A1" s="146" t="str">
        <f>"水質試験月報4　"&amp;AC1&amp;"年"&amp;AE1&amp;"月分"</f>
        <v>水質試験月報4　2019年2月分</v>
      </c>
      <c r="E1" s="147"/>
      <c r="I1" s="166"/>
      <c r="N1" s="149"/>
      <c r="P1" s="147"/>
      <c r="T1" s="166"/>
      <c r="Y1" s="149"/>
      <c r="Z1" s="149"/>
      <c r="AB1" s="198" t="s">
        <v>290</v>
      </c>
      <c r="AC1" s="196">
        <v>2019</v>
      </c>
      <c r="AD1" s="112" t="s">
        <v>289</v>
      </c>
      <c r="AE1" s="197">
        <v>2</v>
      </c>
    </row>
    <row r="2" spans="1:55" s="92" customFormat="1" ht="12" customHeight="1" x14ac:dyDescent="0.15">
      <c r="A2" s="270" t="s">
        <v>21</v>
      </c>
      <c r="B2" s="270" t="s">
        <v>22</v>
      </c>
      <c r="C2" s="270" t="s">
        <v>8</v>
      </c>
      <c r="D2" s="253" t="s">
        <v>151</v>
      </c>
      <c r="E2" s="256"/>
      <c r="F2" s="256"/>
      <c r="G2" s="256"/>
      <c r="H2" s="256"/>
      <c r="I2" s="256"/>
      <c r="J2" s="256"/>
      <c r="K2" s="256"/>
      <c r="L2" s="256"/>
      <c r="M2" s="256"/>
      <c r="N2" s="257"/>
      <c r="O2" s="253" t="s">
        <v>152</v>
      </c>
      <c r="P2" s="256"/>
      <c r="Q2" s="256"/>
      <c r="R2" s="256"/>
      <c r="S2" s="256"/>
      <c r="T2" s="256"/>
      <c r="U2" s="256"/>
      <c r="V2" s="256"/>
      <c r="W2" s="256"/>
      <c r="X2" s="256"/>
      <c r="Y2" s="257"/>
      <c r="AB2" s="270" t="s">
        <v>8</v>
      </c>
      <c r="AC2" s="253" t="s">
        <v>151</v>
      </c>
      <c r="AD2" s="256"/>
      <c r="AE2" s="256"/>
      <c r="AF2" s="256"/>
      <c r="AG2" s="256"/>
      <c r="AH2" s="256"/>
      <c r="AI2" s="256"/>
      <c r="AJ2" s="256"/>
      <c r="AK2" s="256"/>
      <c r="AL2" s="256"/>
      <c r="AM2" s="257"/>
      <c r="AN2" s="253" t="s">
        <v>152</v>
      </c>
      <c r="AO2" s="256"/>
      <c r="AP2" s="256"/>
      <c r="AQ2" s="256"/>
      <c r="AR2" s="256"/>
      <c r="AS2" s="256"/>
      <c r="AT2" s="256"/>
      <c r="AU2" s="256"/>
      <c r="AV2" s="256"/>
      <c r="AW2" s="256"/>
      <c r="AX2" s="257"/>
    </row>
    <row r="3" spans="1:55" s="151" customFormat="1" ht="48" customHeight="1" x14ac:dyDescent="0.15">
      <c r="A3" s="271"/>
      <c r="B3" s="271"/>
      <c r="C3" s="271"/>
      <c r="D3" s="167" t="s">
        <v>30</v>
      </c>
      <c r="E3" s="168" t="s">
        <v>31</v>
      </c>
      <c r="F3" s="168" t="s">
        <v>32</v>
      </c>
      <c r="G3" s="168" t="s">
        <v>33</v>
      </c>
      <c r="H3" s="169" t="s">
        <v>133</v>
      </c>
      <c r="I3" s="168" t="s">
        <v>34</v>
      </c>
      <c r="J3" s="150" t="s">
        <v>123</v>
      </c>
      <c r="K3" s="150" t="s">
        <v>144</v>
      </c>
      <c r="L3" s="150" t="s">
        <v>143</v>
      </c>
      <c r="M3" s="150" t="s">
        <v>129</v>
      </c>
      <c r="N3" s="150" t="s">
        <v>130</v>
      </c>
      <c r="O3" s="167" t="s">
        <v>30</v>
      </c>
      <c r="P3" s="168" t="s">
        <v>31</v>
      </c>
      <c r="Q3" s="168" t="s">
        <v>32</v>
      </c>
      <c r="R3" s="168" t="s">
        <v>33</v>
      </c>
      <c r="S3" s="169" t="s">
        <v>133</v>
      </c>
      <c r="T3" s="168" t="s">
        <v>34</v>
      </c>
      <c r="U3" s="150" t="s">
        <v>123</v>
      </c>
      <c r="V3" s="150" t="s">
        <v>144</v>
      </c>
      <c r="W3" s="150" t="s">
        <v>143</v>
      </c>
      <c r="X3" s="150" t="s">
        <v>129</v>
      </c>
      <c r="Y3" s="150" t="s">
        <v>130</v>
      </c>
      <c r="AB3" s="271"/>
      <c r="AC3" s="167" t="s">
        <v>30</v>
      </c>
      <c r="AD3" s="168" t="s">
        <v>31</v>
      </c>
      <c r="AE3" s="168" t="s">
        <v>32</v>
      </c>
      <c r="AF3" s="168" t="s">
        <v>33</v>
      </c>
      <c r="AG3" s="169" t="s">
        <v>133</v>
      </c>
      <c r="AH3" s="168" t="s">
        <v>34</v>
      </c>
      <c r="AI3" s="150" t="s">
        <v>123</v>
      </c>
      <c r="AJ3" s="150" t="s">
        <v>144</v>
      </c>
      <c r="AK3" s="150" t="s">
        <v>143</v>
      </c>
      <c r="AL3" s="150" t="s">
        <v>129</v>
      </c>
      <c r="AM3" s="150" t="s">
        <v>130</v>
      </c>
      <c r="AN3" s="167" t="s">
        <v>30</v>
      </c>
      <c r="AO3" s="168" t="s">
        <v>31</v>
      </c>
      <c r="AP3" s="168" t="s">
        <v>32</v>
      </c>
      <c r="AQ3" s="168" t="s">
        <v>33</v>
      </c>
      <c r="AR3" s="169" t="s">
        <v>133</v>
      </c>
      <c r="AS3" s="168" t="s">
        <v>34</v>
      </c>
      <c r="AT3" s="150" t="s">
        <v>123</v>
      </c>
      <c r="AU3" s="150" t="s">
        <v>144</v>
      </c>
      <c r="AV3" s="150" t="s">
        <v>143</v>
      </c>
      <c r="AW3" s="150" t="s">
        <v>129</v>
      </c>
      <c r="AX3" s="150" t="s">
        <v>130</v>
      </c>
    </row>
    <row r="4" spans="1:55" ht="12" x14ac:dyDescent="0.15">
      <c r="A4" s="140"/>
      <c r="B4" s="140"/>
      <c r="C4" s="152" t="s">
        <v>102</v>
      </c>
      <c r="D4" s="152" t="s">
        <v>122</v>
      </c>
      <c r="E4" s="152"/>
      <c r="F4" s="152" t="s">
        <v>108</v>
      </c>
      <c r="G4" s="152" t="s">
        <v>108</v>
      </c>
      <c r="H4" s="152" t="s">
        <v>108</v>
      </c>
      <c r="I4" s="152" t="s">
        <v>108</v>
      </c>
      <c r="J4" s="152" t="s">
        <v>120</v>
      </c>
      <c r="K4" s="152" t="s">
        <v>108</v>
      </c>
      <c r="L4" s="152" t="s">
        <v>108</v>
      </c>
      <c r="M4" s="152"/>
      <c r="N4" s="152"/>
      <c r="O4" s="152" t="s">
        <v>122</v>
      </c>
      <c r="P4" s="152"/>
      <c r="Q4" s="152" t="s">
        <v>108</v>
      </c>
      <c r="R4" s="152" t="s">
        <v>108</v>
      </c>
      <c r="S4" s="152" t="s">
        <v>108</v>
      </c>
      <c r="T4" s="152" t="s">
        <v>108</v>
      </c>
      <c r="U4" s="152" t="s">
        <v>120</v>
      </c>
      <c r="V4" s="152" t="s">
        <v>108</v>
      </c>
      <c r="W4" s="152" t="s">
        <v>108</v>
      </c>
      <c r="X4" s="152"/>
      <c r="Y4" s="152"/>
      <c r="AB4" s="152" t="s">
        <v>102</v>
      </c>
      <c r="AC4" s="152" t="s">
        <v>122</v>
      </c>
      <c r="AD4" s="152"/>
      <c r="AE4" s="152" t="s">
        <v>108</v>
      </c>
      <c r="AF4" s="152" t="s">
        <v>108</v>
      </c>
      <c r="AG4" s="152" t="s">
        <v>108</v>
      </c>
      <c r="AH4" s="152" t="s">
        <v>108</v>
      </c>
      <c r="AI4" s="152" t="s">
        <v>120</v>
      </c>
      <c r="AJ4" s="152" t="s">
        <v>108</v>
      </c>
      <c r="AK4" s="152" t="s">
        <v>108</v>
      </c>
      <c r="AL4" s="152"/>
      <c r="AM4" s="152"/>
      <c r="AN4" s="152" t="s">
        <v>122</v>
      </c>
      <c r="AO4" s="152"/>
      <c r="AP4" s="152" t="s">
        <v>108</v>
      </c>
      <c r="AQ4" s="152" t="s">
        <v>108</v>
      </c>
      <c r="AR4" s="152" t="s">
        <v>108</v>
      </c>
      <c r="AS4" s="152" t="s">
        <v>108</v>
      </c>
      <c r="AT4" s="152" t="s">
        <v>120</v>
      </c>
      <c r="AU4" s="152" t="s">
        <v>108</v>
      </c>
      <c r="AV4" s="152" t="s">
        <v>108</v>
      </c>
      <c r="AW4" s="152"/>
      <c r="AX4" s="152"/>
    </row>
    <row r="5" spans="1:55" ht="11.25" customHeight="1" x14ac:dyDescent="0.15">
      <c r="A5" s="258" t="s">
        <v>283</v>
      </c>
      <c r="B5" s="258"/>
      <c r="C5" s="154"/>
      <c r="D5" s="154"/>
      <c r="E5" s="154"/>
      <c r="F5" s="154">
        <v>3</v>
      </c>
      <c r="G5" s="154">
        <v>3</v>
      </c>
      <c r="H5" s="154">
        <v>3</v>
      </c>
      <c r="I5" s="154">
        <v>3</v>
      </c>
      <c r="J5" s="154">
        <v>2</v>
      </c>
      <c r="K5" s="154">
        <v>3</v>
      </c>
      <c r="L5" s="154">
        <v>3</v>
      </c>
      <c r="M5" s="152" t="s">
        <v>55</v>
      </c>
      <c r="N5" s="152" t="s">
        <v>55</v>
      </c>
      <c r="O5" s="154"/>
      <c r="P5" s="154"/>
      <c r="Q5" s="154">
        <v>3</v>
      </c>
      <c r="R5" s="154">
        <v>3</v>
      </c>
      <c r="S5" s="154">
        <v>3</v>
      </c>
      <c r="T5" s="154">
        <v>3</v>
      </c>
      <c r="U5" s="154">
        <v>2</v>
      </c>
      <c r="V5" s="154">
        <v>3</v>
      </c>
      <c r="W5" s="154">
        <v>3</v>
      </c>
      <c r="X5" s="152" t="s">
        <v>55</v>
      </c>
      <c r="Y5" s="152" t="s">
        <v>55</v>
      </c>
      <c r="Z5" s="142"/>
      <c r="AA5" s="173"/>
      <c r="AB5" s="129"/>
      <c r="AC5" s="133"/>
      <c r="AD5" s="129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174"/>
      <c r="AZ5" s="175"/>
      <c r="BA5" s="175"/>
      <c r="BB5" s="175"/>
      <c r="BC5" s="175"/>
    </row>
    <row r="6" spans="1:55" ht="11.25" customHeight="1" x14ac:dyDescent="0.15">
      <c r="A6" s="260" t="s">
        <v>284</v>
      </c>
      <c r="B6" s="261"/>
      <c r="C6" s="155">
        <v>0</v>
      </c>
      <c r="D6" s="154">
        <v>0</v>
      </c>
      <c r="E6" s="154">
        <v>1</v>
      </c>
      <c r="F6" s="126">
        <v>1</v>
      </c>
      <c r="G6" s="126">
        <v>1</v>
      </c>
      <c r="H6" s="126">
        <v>1</v>
      </c>
      <c r="I6" s="126">
        <v>1</v>
      </c>
      <c r="J6" s="154">
        <v>0</v>
      </c>
      <c r="K6" s="126">
        <v>1</v>
      </c>
      <c r="L6" s="126">
        <v>1</v>
      </c>
      <c r="M6" s="152" t="s">
        <v>55</v>
      </c>
      <c r="N6" s="152" t="s">
        <v>55</v>
      </c>
      <c r="O6" s="154">
        <v>0</v>
      </c>
      <c r="P6" s="154">
        <v>1</v>
      </c>
      <c r="Q6" s="126">
        <v>1</v>
      </c>
      <c r="R6" s="126">
        <v>1</v>
      </c>
      <c r="S6" s="126">
        <v>1</v>
      </c>
      <c r="T6" s="126">
        <v>1</v>
      </c>
      <c r="U6" s="154">
        <v>0</v>
      </c>
      <c r="V6" s="126">
        <v>1</v>
      </c>
      <c r="W6" s="126">
        <v>1</v>
      </c>
      <c r="X6" s="152" t="s">
        <v>55</v>
      </c>
      <c r="Y6" s="152" t="s">
        <v>55</v>
      </c>
      <c r="Z6" s="142"/>
      <c r="AA6" s="173"/>
      <c r="AB6" s="129"/>
      <c r="AC6" s="129"/>
      <c r="AD6" s="176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1"/>
      <c r="AZ6" s="153"/>
      <c r="BA6" s="153"/>
      <c r="BB6" s="153"/>
      <c r="BC6" s="153"/>
    </row>
    <row r="7" spans="1:55" ht="11.25" customHeight="1" x14ac:dyDescent="0.15">
      <c r="A7" s="170">
        <v>1</v>
      </c>
      <c r="B7" s="208">
        <f>DATEVALUE(AC1&amp;"/"&amp;AE1&amp;"/1")</f>
        <v>43497</v>
      </c>
      <c r="C7" s="107" t="str">
        <f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07" t="str">
        <f>IF(AC7="","",TEXT(ROUND(AC7,(IF(D$5="",100,D$5)-1)-INT(LOG(ABS(AC7)+(AC7=0)))),"#,##0"&amp;IF(INT(LOG(ABS(ROUND(AC7,(IF(D$5="",100,D$5)-1)-INT(LOG(ABS(AC7)+(AC7=0)))))+(ROUND(AC7,(IF(D$5="",100,D$5)-1)-INT(LOG(ABS(AC7)+(AC7=0))))=0)))+1&gt;=IF(D$5="",100,D$5),"",IF(D$6&gt;0,".","")&amp;REPT("0",IF(IF(D$5="",100,D$5)-INT(LOG(ABS(ROUND(AC7,(IF(D$5="",100,D$5)-1)-INT(LOG(ABS(AC7)+(AC7=0)))))+(ROUND(AC7,(IF(D$5="",100,D$5)-1)-INT(LOG(ABS(AC7)+(AC7=0))))=0)))-1&gt;D$6,D$6,IF(D$5="",100,D$5)-INT(LOG(ABS(ROUND(AC7,(IF(D$5="",100,D$5)-1)-INT(LOG(ABS(AC7)+(AC7=0)))))+(ROUND(AC7,(IF(D$5="",100,D$5)-1)-INT(LOG(ABS(AC7)+(AC7=0))))=0)))-1)))))</f>
        <v/>
      </c>
      <c r="E7" s="107" t="str">
        <f t="shared" ref="E7:L7" si="0">IF(AD7="","",TEXT(ROUND(AD7,(IF(E$5="",100,E$5)-1)-INT(LOG(ABS(AD7)+(AD7=0)))),"#,##0"&amp;IF(INT(LOG(ABS(ROUND(AD7,(IF(E$5="",100,E$5)-1)-INT(LOG(ABS(AD7)+(AD7=0)))))+(ROUND(AD7,(IF(E$5="",100,E$5)-1)-INT(LOG(ABS(AD7)+(AD7=0))))=0)))+1&gt;=IF(E$5="",100,E$5),"",IF(E$6&gt;0,".","")&amp;REPT("0",IF(IF(E$5="",100,E$5)-INT(LOG(ABS(ROUND(AD7,(IF(E$5="",100,E$5)-1)-INT(LOG(ABS(AD7)+(AD7=0)))))+(ROUND(AD7,(IF(E$5="",100,E$5)-1)-INT(LOG(ABS(AD7)+(AD7=0))))=0)))-1&gt;E$6,E$6,IF(E$5="",100,E$5)-INT(LOG(ABS(ROUND(AD7,(IF(E$5="",100,E$5)-1)-INT(LOG(ABS(AD7)+(AD7=0)))))+(ROUND(AD7,(IF(E$5="",100,E$5)-1)-INT(LOG(ABS(AD7)+(AD7=0))))=0)))-1)))))</f>
        <v/>
      </c>
      <c r="F7" s="107" t="str">
        <f t="shared" si="0"/>
        <v/>
      </c>
      <c r="G7" s="107" t="str">
        <f t="shared" si="0"/>
        <v/>
      </c>
      <c r="H7" s="107" t="str">
        <f t="shared" si="0"/>
        <v/>
      </c>
      <c r="I7" s="107" t="str">
        <f t="shared" si="0"/>
        <v/>
      </c>
      <c r="J7" s="107" t="str">
        <f t="shared" si="0"/>
        <v/>
      </c>
      <c r="K7" s="107" t="str">
        <f t="shared" si="0"/>
        <v/>
      </c>
      <c r="L7" s="107" t="str">
        <f t="shared" si="0"/>
        <v/>
      </c>
      <c r="M7" s="205" t="str">
        <f>IF(AL7="","",AL7)</f>
        <v/>
      </c>
      <c r="N7" s="205" t="str">
        <f>IF(AM7="","",AM7)</f>
        <v/>
      </c>
      <c r="O7" s="107" t="str">
        <f t="shared" ref="O7" si="1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107" t="str">
        <f t="shared" ref="P7" si="2">IF(AO7="","",TEXT(ROUND(AO7,(IF(P$5="",100,P$5)-1)-INT(LOG(ABS(AO7)+(AO7=0)))),"#,##0"&amp;IF(INT(LOG(ABS(ROUND(AO7,(IF(P$5="",100,P$5)-1)-INT(LOG(ABS(AO7)+(AO7=0)))))+(ROUND(AO7,(IF(P$5="",100,P$5)-1)-INT(LOG(ABS(AO7)+(AO7=0))))=0)))+1&gt;=IF(P$5="",100,P$5),"",IF(P$6&gt;0,".","")&amp;REPT("0",IF(IF(P$5="",100,P$5)-INT(LOG(ABS(ROUND(AO7,(IF(P$5="",100,P$5)-1)-INT(LOG(ABS(AO7)+(AO7=0)))))+(ROUND(AO7,(IF(P$5="",100,P$5)-1)-INT(LOG(ABS(AO7)+(AO7=0))))=0)))-1&gt;P$6,P$6,IF(P$5="",100,P$5)-INT(LOG(ABS(ROUND(AO7,(IF(P$5="",100,P$5)-1)-INT(LOG(ABS(AO7)+(AO7=0)))))+(ROUND(AO7,(IF(P$5="",100,P$5)-1)-INT(LOG(ABS(AO7)+(AO7=0))))=0)))-1)))))</f>
        <v/>
      </c>
      <c r="Q7" s="125" t="str">
        <f t="shared" ref="Q7" si="3">IF(AP7="","",TEXT(ROUND(AP7,(IF(Q$5="",100,Q$5)-1)-INT(LOG(ABS(AP7)+(AP7=0)))),"#,##0"&amp;IF(INT(LOG(ABS(ROUND(AP7,(IF(Q$5="",100,Q$5)-1)-INT(LOG(ABS(AP7)+(AP7=0)))))+(ROUND(AP7,(IF(Q$5="",100,Q$5)-1)-INT(LOG(ABS(AP7)+(AP7=0))))=0)))+1&gt;=IF(Q$5="",100,Q$5),"",IF(Q$6&gt;0,".","")&amp;REPT("0",IF(IF(Q$5="",100,Q$5)-INT(LOG(ABS(ROUND(AP7,(IF(Q$5="",100,Q$5)-1)-INT(LOG(ABS(AP7)+(AP7=0)))))+(ROUND(AP7,(IF(Q$5="",100,Q$5)-1)-INT(LOG(ABS(AP7)+(AP7=0))))=0)))-1&gt;Q$6,Q$6,IF(Q$5="",100,Q$5)-INT(LOG(ABS(ROUND(AP7,(IF(Q$5="",100,Q$5)-1)-INT(LOG(ABS(AP7)+(AP7=0)))))+(ROUND(AP7,(IF(Q$5="",100,Q$5)-1)-INT(LOG(ABS(AP7)+(AP7=0))))=0)))-1)))))</f>
        <v/>
      </c>
      <c r="R7" s="125" t="str">
        <f t="shared" ref="R7" si="4">IF(AQ7="","",TEXT(ROUND(AQ7,(IF(R$5="",100,R$5)-1)-INT(LOG(ABS(AQ7)+(AQ7=0)))),"#,##0"&amp;IF(INT(LOG(ABS(ROUND(AQ7,(IF(R$5="",100,R$5)-1)-INT(LOG(ABS(AQ7)+(AQ7=0)))))+(ROUND(AQ7,(IF(R$5="",100,R$5)-1)-INT(LOG(ABS(AQ7)+(AQ7=0))))=0)))+1&gt;=IF(R$5="",100,R$5),"",IF(R$6&gt;0,".","")&amp;REPT("0",IF(IF(R$5="",100,R$5)-INT(LOG(ABS(ROUND(AQ7,(IF(R$5="",100,R$5)-1)-INT(LOG(ABS(AQ7)+(AQ7=0)))))+(ROUND(AQ7,(IF(R$5="",100,R$5)-1)-INT(LOG(ABS(AQ7)+(AQ7=0))))=0)))-1&gt;R$6,R$6,IF(R$5="",100,R$5)-INT(LOG(ABS(ROUND(AQ7,(IF(R$5="",100,R$5)-1)-INT(LOG(ABS(AQ7)+(AQ7=0)))))+(ROUND(AQ7,(IF(R$5="",100,R$5)-1)-INT(LOG(ABS(AQ7)+(AQ7=0))))=0)))-1)))))</f>
        <v/>
      </c>
      <c r="S7" s="125" t="str">
        <f t="shared" ref="S7" si="5">IF(AR7="","",TEXT(ROUND(AR7,(IF(S$5="",100,S$5)-1)-INT(LOG(ABS(AR7)+(AR7=0)))),"#,##0"&amp;IF(INT(LOG(ABS(ROUND(AR7,(IF(S$5="",100,S$5)-1)-INT(LOG(ABS(AR7)+(AR7=0)))))+(ROUND(AR7,(IF(S$5="",100,S$5)-1)-INT(LOG(ABS(AR7)+(AR7=0))))=0)))+1&gt;=IF(S$5="",100,S$5),"",IF(S$6&gt;0,".","")&amp;REPT("0",IF(IF(S$5="",100,S$5)-INT(LOG(ABS(ROUND(AR7,(IF(S$5="",100,S$5)-1)-INT(LOG(ABS(AR7)+(AR7=0)))))+(ROUND(AR7,(IF(S$5="",100,S$5)-1)-INT(LOG(ABS(AR7)+(AR7=0))))=0)))-1&gt;S$6,S$6,IF(S$5="",100,S$5)-INT(LOG(ABS(ROUND(AR7,(IF(S$5="",100,S$5)-1)-INT(LOG(ABS(AR7)+(AR7=0)))))+(ROUND(AR7,(IF(S$5="",100,S$5)-1)-INT(LOG(ABS(AR7)+(AR7=0))))=0)))-1)))))</f>
        <v/>
      </c>
      <c r="T7" s="125" t="str">
        <f t="shared" ref="T7" si="6">IF(AS7="","",TEXT(ROUND(AS7,(IF(T$5="",100,T$5)-1)-INT(LOG(ABS(AS7)+(AS7=0)))),"#,##0"&amp;IF(INT(LOG(ABS(ROUND(AS7,(IF(T$5="",100,T$5)-1)-INT(LOG(ABS(AS7)+(AS7=0)))))+(ROUND(AS7,(IF(T$5="",100,T$5)-1)-INT(LOG(ABS(AS7)+(AS7=0))))=0)))+1&gt;=IF(T$5="",100,T$5),"",IF(T$6&gt;0,".","")&amp;REPT("0",IF(IF(T$5="",100,T$5)-INT(LOG(ABS(ROUND(AS7,(IF(T$5="",100,T$5)-1)-INT(LOG(ABS(AS7)+(AS7=0)))))+(ROUND(AS7,(IF(T$5="",100,T$5)-1)-INT(LOG(ABS(AS7)+(AS7=0))))=0)))-1&gt;T$6,T$6,IF(T$5="",100,T$5)-INT(LOG(ABS(ROUND(AS7,(IF(T$5="",100,T$5)-1)-INT(LOG(ABS(AS7)+(AS7=0)))))+(ROUND(AS7,(IF(T$5="",100,T$5)-1)-INT(LOG(ABS(AS7)+(AS7=0))))=0)))-1)))))</f>
        <v/>
      </c>
      <c r="U7" s="125" t="str">
        <f t="shared" ref="U7" si="7">IF(AT7="","",TEXT(ROUND(AT7,(IF(U$5="",100,U$5)-1)-INT(LOG(ABS(AT7)+(AT7=0)))),"#,##0"&amp;IF(INT(LOG(ABS(ROUND(AT7,(IF(U$5="",100,U$5)-1)-INT(LOG(ABS(AT7)+(AT7=0)))))+(ROUND(AT7,(IF(U$5="",100,U$5)-1)-INT(LOG(ABS(AT7)+(AT7=0))))=0)))+1&gt;=IF(U$5="",100,U$5),"",IF(U$6&gt;0,".","")&amp;REPT("0",IF(IF(U$5="",100,U$5)-INT(LOG(ABS(ROUND(AT7,(IF(U$5="",100,U$5)-1)-INT(LOG(ABS(AT7)+(AT7=0)))))+(ROUND(AT7,(IF(U$5="",100,U$5)-1)-INT(LOG(ABS(AT7)+(AT7=0))))=0)))-1&gt;U$6,U$6,IF(U$5="",100,U$5)-INT(LOG(ABS(ROUND(AT7,(IF(U$5="",100,U$5)-1)-INT(LOG(ABS(AT7)+(AT7=0)))))+(ROUND(AT7,(IF(U$5="",100,U$5)-1)-INT(LOG(ABS(AT7)+(AT7=0))))=0)))-1)))))</f>
        <v/>
      </c>
      <c r="V7" s="125" t="str">
        <f t="shared" ref="V7" si="8">IF(AU7="","",TEXT(ROUND(AU7,(IF(V$5="",100,V$5)-1)-INT(LOG(ABS(AU7)+(AU7=0)))),"#,##0"&amp;IF(INT(LOG(ABS(ROUND(AU7,(IF(V$5="",100,V$5)-1)-INT(LOG(ABS(AU7)+(AU7=0)))))+(ROUND(AU7,(IF(V$5="",100,V$5)-1)-INT(LOG(ABS(AU7)+(AU7=0))))=0)))+1&gt;=IF(V$5="",100,V$5),"",IF(V$6&gt;0,".","")&amp;REPT("0",IF(IF(V$5="",100,V$5)-INT(LOG(ABS(ROUND(AU7,(IF(V$5="",100,V$5)-1)-INT(LOG(ABS(AU7)+(AU7=0)))))+(ROUND(AU7,(IF(V$5="",100,V$5)-1)-INT(LOG(ABS(AU7)+(AU7=0))))=0)))-1&gt;V$6,V$6,IF(V$5="",100,V$5)-INT(LOG(ABS(ROUND(AU7,(IF(V$5="",100,V$5)-1)-INT(LOG(ABS(AU7)+(AU7=0)))))+(ROUND(AU7,(IF(V$5="",100,V$5)-1)-INT(LOG(ABS(AU7)+(AU7=0))))=0)))-1)))))</f>
        <v/>
      </c>
      <c r="W7" s="125" t="str">
        <f t="shared" ref="W7" si="9">IF(AV7="","",TEXT(ROUND(AV7,(IF(W$5="",100,W$5)-1)-INT(LOG(ABS(AV7)+(AV7=0)))),"#,##0"&amp;IF(INT(LOG(ABS(ROUND(AV7,(IF(W$5="",100,W$5)-1)-INT(LOG(ABS(AV7)+(AV7=0)))))+(ROUND(AV7,(IF(W$5="",100,W$5)-1)-INT(LOG(ABS(AV7)+(AV7=0))))=0)))+1&gt;=IF(W$5="",100,W$5),"",IF(W$6&gt;0,".","")&amp;REPT("0",IF(IF(W$5="",100,W$5)-INT(LOG(ABS(ROUND(AV7,(IF(W$5="",100,W$5)-1)-INT(LOG(ABS(AV7)+(AV7=0)))))+(ROUND(AV7,(IF(W$5="",100,W$5)-1)-INT(LOG(ABS(AV7)+(AV7=0))))=0)))-1&gt;W$6,W$6,IF(W$5="",100,W$5)-INT(LOG(ABS(ROUND(AV7,(IF(W$5="",100,W$5)-1)-INT(LOG(ABS(AV7)+(AV7=0)))))+(ROUND(AV7,(IF(W$5="",100,W$5)-1)-INT(LOG(ABS(AV7)+(AV7=0))))=0)))-1)))))</f>
        <v/>
      </c>
      <c r="X7" s="205" t="str">
        <f>IF(AW7="","",AW7)</f>
        <v/>
      </c>
      <c r="Y7" s="205" t="str">
        <f>IF(AX7="","",AX7)</f>
        <v/>
      </c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</row>
    <row r="8" spans="1:55" ht="11.25" customHeight="1" x14ac:dyDescent="0.15">
      <c r="A8" s="170">
        <v>2</v>
      </c>
      <c r="B8" s="208">
        <f>B7+1</f>
        <v>43498</v>
      </c>
      <c r="C8" s="107" t="str">
        <f t="shared" ref="C8:C38" si="10">IF(AB8="","",TEXT(ROUND(AB8,(IF(C$5="",100,C$5)-1)-INT(LOG(ABS(AB8)+(AB8=0)))),"#,##0"&amp;IF(INT(LOG(ABS(ROUND(AB8,(IF(C$5="",100,C$5)-1)-INT(LOG(ABS(AB8)+(AB8=0)))))+(ROUND(AB8,(IF(C$5="",100,C$5)-1)-INT(LOG(ABS(AB8)+(AB8=0))))=0)))+1&gt;=IF(C$5="",100,C$5),"",IF(C$6&gt;0,".","")&amp;REPT("0",IF(IF(C$5="",100,C$5)-INT(LOG(ABS(ROUND(AB8,(IF(C$5="",100,C$5)-1)-INT(LOG(ABS(AB8)+(AB8=0)))))+(ROUND(AB8,(IF(C$5="",100,C$5)-1)-INT(LOG(ABS(AB8)+(AB8=0))))=0)))-1&gt;C$6,C$6,IF(C$5="",100,C$5)-INT(LOG(ABS(ROUND(AB8,(IF(C$5="",100,C$5)-1)-INT(LOG(ABS(AB8)+(AB8=0)))))+(ROUND(AB8,(IF(C$5="",100,C$5)-1)-INT(LOG(ABS(AB8)+(AB8=0))))=0)))-1)))))</f>
        <v/>
      </c>
      <c r="D8" s="107" t="str">
        <f t="shared" ref="D8:D37" si="11">IF(AC8="","",TEXT(ROUND(AC8,(IF(D$5="",100,D$5)-1)-INT(LOG(ABS(AC8)+(AC8=0)))),"#,##0"&amp;IF(INT(LOG(ABS(ROUND(AC8,(IF(D$5="",100,D$5)-1)-INT(LOG(ABS(AC8)+(AC8=0)))))+(ROUND(AC8,(IF(D$5="",100,D$5)-1)-INT(LOG(ABS(AC8)+(AC8=0))))=0)))+1&gt;=IF(D$5="",100,D$5),"",IF(D$6&gt;0,".","")&amp;REPT("0",IF(IF(D$5="",100,D$5)-INT(LOG(ABS(ROUND(AC8,(IF(D$5="",100,D$5)-1)-INT(LOG(ABS(AC8)+(AC8=0)))))+(ROUND(AC8,(IF(D$5="",100,D$5)-1)-INT(LOG(ABS(AC8)+(AC8=0))))=0)))-1&gt;D$6,D$6,IF(D$5="",100,D$5)-INT(LOG(ABS(ROUND(AC8,(IF(D$5="",100,D$5)-1)-INT(LOG(ABS(AC8)+(AC8=0)))))+(ROUND(AC8,(IF(D$5="",100,D$5)-1)-INT(LOG(ABS(AC8)+(AC8=0))))=0)))-1)))))</f>
        <v/>
      </c>
      <c r="E8" s="107" t="str">
        <f t="shared" ref="E8:E37" si="12">IF(AD8="","",TEXT(ROUND(AD8,(IF(E$5="",100,E$5)-1)-INT(LOG(ABS(AD8)+(AD8=0)))),"#,##0"&amp;IF(INT(LOG(ABS(ROUND(AD8,(IF(E$5="",100,E$5)-1)-INT(LOG(ABS(AD8)+(AD8=0)))))+(ROUND(AD8,(IF(E$5="",100,E$5)-1)-INT(LOG(ABS(AD8)+(AD8=0))))=0)))+1&gt;=IF(E$5="",100,E$5),"",IF(E$6&gt;0,".","")&amp;REPT("0",IF(IF(E$5="",100,E$5)-INT(LOG(ABS(ROUND(AD8,(IF(E$5="",100,E$5)-1)-INT(LOG(ABS(AD8)+(AD8=0)))))+(ROUND(AD8,(IF(E$5="",100,E$5)-1)-INT(LOG(ABS(AD8)+(AD8=0))))=0)))-1&gt;E$6,E$6,IF(E$5="",100,E$5)-INT(LOG(ABS(ROUND(AD8,(IF(E$5="",100,E$5)-1)-INT(LOG(ABS(AD8)+(AD8=0)))))+(ROUND(AD8,(IF(E$5="",100,E$5)-1)-INT(LOG(ABS(AD8)+(AD8=0))))=0)))-1)))))</f>
        <v/>
      </c>
      <c r="F8" s="125" t="str">
        <f t="shared" ref="F8:F37" si="13">IF(AE8="","",TEXT(ROUND(AE8,(IF(F$5="",100,F$5)-1)-INT(LOG(ABS(AE8)+(AE8=0)))),"#,##0"&amp;IF(INT(LOG(ABS(ROUND(AE8,(IF(F$5="",100,F$5)-1)-INT(LOG(ABS(AE8)+(AE8=0)))))+(ROUND(AE8,(IF(F$5="",100,F$5)-1)-INT(LOG(ABS(AE8)+(AE8=0))))=0)))+1&gt;=IF(F$5="",100,F$5),"",IF(F$6&gt;0,".","")&amp;REPT("0",IF(IF(F$5="",100,F$5)-INT(LOG(ABS(ROUND(AE8,(IF(F$5="",100,F$5)-1)-INT(LOG(ABS(AE8)+(AE8=0)))))+(ROUND(AE8,(IF(F$5="",100,F$5)-1)-INT(LOG(ABS(AE8)+(AE8=0))))=0)))-1&gt;F$6,F$6,IF(F$5="",100,F$5)-INT(LOG(ABS(ROUND(AE8,(IF(F$5="",100,F$5)-1)-INT(LOG(ABS(AE8)+(AE8=0)))))+(ROUND(AE8,(IF(F$5="",100,F$5)-1)-INT(LOG(ABS(AE8)+(AE8=0))))=0)))-1)))))</f>
        <v/>
      </c>
      <c r="G8" s="125" t="str">
        <f t="shared" ref="G8:G37" si="14">IF(AF8="","",TEXT(ROUND(AF8,(IF(G$5="",100,G$5)-1)-INT(LOG(ABS(AF8)+(AF8=0)))),"#,##0"&amp;IF(INT(LOG(ABS(ROUND(AF8,(IF(G$5="",100,G$5)-1)-INT(LOG(ABS(AF8)+(AF8=0)))))+(ROUND(AF8,(IF(G$5="",100,G$5)-1)-INT(LOG(ABS(AF8)+(AF8=0))))=0)))+1&gt;=IF(G$5="",100,G$5),"",IF(G$6&gt;0,".","")&amp;REPT("0",IF(IF(G$5="",100,G$5)-INT(LOG(ABS(ROUND(AF8,(IF(G$5="",100,G$5)-1)-INT(LOG(ABS(AF8)+(AF8=0)))))+(ROUND(AF8,(IF(G$5="",100,G$5)-1)-INT(LOG(ABS(AF8)+(AF8=0))))=0)))-1&gt;G$6,G$6,IF(G$5="",100,G$5)-INT(LOG(ABS(ROUND(AF8,(IF(G$5="",100,G$5)-1)-INT(LOG(ABS(AF8)+(AF8=0)))))+(ROUND(AF8,(IF(G$5="",100,G$5)-1)-INT(LOG(ABS(AF8)+(AF8=0))))=0)))-1)))))</f>
        <v/>
      </c>
      <c r="H8" s="125" t="str">
        <f t="shared" ref="H8:H37" si="15">IF(AG8="","",TEXT(ROUND(AG8,(IF(H$5="",100,H$5)-1)-INT(LOG(ABS(AG8)+(AG8=0)))),"#,##0"&amp;IF(INT(LOG(ABS(ROUND(AG8,(IF(H$5="",100,H$5)-1)-INT(LOG(ABS(AG8)+(AG8=0)))))+(ROUND(AG8,(IF(H$5="",100,H$5)-1)-INT(LOG(ABS(AG8)+(AG8=0))))=0)))+1&gt;=IF(H$5="",100,H$5),"",IF(H$6&gt;0,".","")&amp;REPT("0",IF(IF(H$5="",100,H$5)-INT(LOG(ABS(ROUND(AG8,(IF(H$5="",100,H$5)-1)-INT(LOG(ABS(AG8)+(AG8=0)))))+(ROUND(AG8,(IF(H$5="",100,H$5)-1)-INT(LOG(ABS(AG8)+(AG8=0))))=0)))-1&gt;H$6,H$6,IF(H$5="",100,H$5)-INT(LOG(ABS(ROUND(AG8,(IF(H$5="",100,H$5)-1)-INT(LOG(ABS(AG8)+(AG8=0)))))+(ROUND(AG8,(IF(H$5="",100,H$5)-1)-INT(LOG(ABS(AG8)+(AG8=0))))=0)))-1)))))</f>
        <v/>
      </c>
      <c r="I8" s="125" t="str">
        <f t="shared" ref="I8:I37" si="16">IF(AH8="","",TEXT(ROUND(AH8,(IF(I$5="",100,I$5)-1)-INT(LOG(ABS(AH8)+(AH8=0)))),"#,##0"&amp;IF(INT(LOG(ABS(ROUND(AH8,(IF(I$5="",100,I$5)-1)-INT(LOG(ABS(AH8)+(AH8=0)))))+(ROUND(AH8,(IF(I$5="",100,I$5)-1)-INT(LOG(ABS(AH8)+(AH8=0))))=0)))+1&gt;=IF(I$5="",100,I$5),"",IF(I$6&gt;0,".","")&amp;REPT("0",IF(IF(I$5="",100,I$5)-INT(LOG(ABS(ROUND(AH8,(IF(I$5="",100,I$5)-1)-INT(LOG(ABS(AH8)+(AH8=0)))))+(ROUND(AH8,(IF(I$5="",100,I$5)-1)-INT(LOG(ABS(AH8)+(AH8=0))))=0)))-1&gt;I$6,I$6,IF(I$5="",100,I$5)-INT(LOG(ABS(ROUND(AH8,(IF(I$5="",100,I$5)-1)-INT(LOG(ABS(AH8)+(AH8=0)))))+(ROUND(AH8,(IF(I$5="",100,I$5)-1)-INT(LOG(ABS(AH8)+(AH8=0))))=0)))-1)))))</f>
        <v/>
      </c>
      <c r="J8" s="125" t="str">
        <f t="shared" ref="J8:J37" si="17">IF(AI8="","",TEXT(ROUND(AI8,(IF(J$5="",100,J$5)-1)-INT(LOG(ABS(AI8)+(AI8=0)))),"#,##0"&amp;IF(INT(LOG(ABS(ROUND(AI8,(IF(J$5="",100,J$5)-1)-INT(LOG(ABS(AI8)+(AI8=0)))))+(ROUND(AI8,(IF(J$5="",100,J$5)-1)-INT(LOG(ABS(AI8)+(AI8=0))))=0)))+1&gt;=IF(J$5="",100,J$5),"",IF(J$6&gt;0,".","")&amp;REPT("0",IF(IF(J$5="",100,J$5)-INT(LOG(ABS(ROUND(AI8,(IF(J$5="",100,J$5)-1)-INT(LOG(ABS(AI8)+(AI8=0)))))+(ROUND(AI8,(IF(J$5="",100,J$5)-1)-INT(LOG(ABS(AI8)+(AI8=0))))=0)))-1&gt;J$6,J$6,IF(J$5="",100,J$5)-INT(LOG(ABS(ROUND(AI8,(IF(J$5="",100,J$5)-1)-INT(LOG(ABS(AI8)+(AI8=0)))))+(ROUND(AI8,(IF(J$5="",100,J$5)-1)-INT(LOG(ABS(AI8)+(AI8=0))))=0)))-1)))))</f>
        <v/>
      </c>
      <c r="K8" s="125" t="str">
        <f t="shared" ref="K8:K37" si="18">IF(AJ8="","",TEXT(ROUND(AJ8,(IF(K$5="",100,K$5)-1)-INT(LOG(ABS(AJ8)+(AJ8=0)))),"#,##0"&amp;IF(INT(LOG(ABS(ROUND(AJ8,(IF(K$5="",100,K$5)-1)-INT(LOG(ABS(AJ8)+(AJ8=0)))))+(ROUND(AJ8,(IF(K$5="",100,K$5)-1)-INT(LOG(ABS(AJ8)+(AJ8=0))))=0)))+1&gt;=IF(K$5="",100,K$5),"",IF(K$6&gt;0,".","")&amp;REPT("0",IF(IF(K$5="",100,K$5)-INT(LOG(ABS(ROUND(AJ8,(IF(K$5="",100,K$5)-1)-INT(LOG(ABS(AJ8)+(AJ8=0)))))+(ROUND(AJ8,(IF(K$5="",100,K$5)-1)-INT(LOG(ABS(AJ8)+(AJ8=0))))=0)))-1&gt;K$6,K$6,IF(K$5="",100,K$5)-INT(LOG(ABS(ROUND(AJ8,(IF(K$5="",100,K$5)-1)-INT(LOG(ABS(AJ8)+(AJ8=0)))))+(ROUND(AJ8,(IF(K$5="",100,K$5)-1)-INT(LOG(ABS(AJ8)+(AJ8=0))))=0)))-1)))))</f>
        <v/>
      </c>
      <c r="L8" s="125" t="str">
        <f t="shared" ref="L8:L37" si="19">IF(AK8="","",TEXT(ROUND(AK8,(IF(L$5="",100,L$5)-1)-INT(LOG(ABS(AK8)+(AK8=0)))),"#,##0"&amp;IF(INT(LOG(ABS(ROUND(AK8,(IF(L$5="",100,L$5)-1)-INT(LOG(ABS(AK8)+(AK8=0)))))+(ROUND(AK8,(IF(L$5="",100,L$5)-1)-INT(LOG(ABS(AK8)+(AK8=0))))=0)))+1&gt;=IF(L$5="",100,L$5),"",IF(L$6&gt;0,".","")&amp;REPT("0",IF(IF(L$5="",100,L$5)-INT(LOG(ABS(ROUND(AK8,(IF(L$5="",100,L$5)-1)-INT(LOG(ABS(AK8)+(AK8=0)))))+(ROUND(AK8,(IF(L$5="",100,L$5)-1)-INT(LOG(ABS(AK8)+(AK8=0))))=0)))-1&gt;L$6,L$6,IF(L$5="",100,L$5)-INT(LOG(ABS(ROUND(AK8,(IF(L$5="",100,L$5)-1)-INT(LOG(ABS(AK8)+(AK8=0)))))+(ROUND(AK8,(IF(L$5="",100,L$5)-1)-INT(LOG(ABS(AK8)+(AK8=0))))=0)))-1)))))</f>
        <v/>
      </c>
      <c r="M8" s="205" t="str">
        <f t="shared" ref="M8:M37" si="20">IF(AL8="","",AL8)</f>
        <v/>
      </c>
      <c r="N8" s="205" t="str">
        <f t="shared" ref="N8:N37" si="21">IF(AM8="","",AM8)</f>
        <v/>
      </c>
      <c r="O8" s="107" t="str">
        <f t="shared" ref="O8:O37" si="22">IF(AN8="","",TEXT(ROUND(AN8,(IF(O$5="",100,O$5)-1)-INT(LOG(ABS(AN8)+(AN8=0)))),"#,##0"&amp;IF(INT(LOG(ABS(ROUND(AN8,(IF(O$5="",100,O$5)-1)-INT(LOG(ABS(AN8)+(AN8=0)))))+(ROUND(AN8,(IF(O$5="",100,O$5)-1)-INT(LOG(ABS(AN8)+(AN8=0))))=0)))+1&gt;=IF(O$5="",100,O$5),"",IF(O$6&gt;0,".","")&amp;REPT("0",IF(IF(O$5="",100,O$5)-INT(LOG(ABS(ROUND(AN8,(IF(O$5="",100,O$5)-1)-INT(LOG(ABS(AN8)+(AN8=0)))))+(ROUND(AN8,(IF(O$5="",100,O$5)-1)-INT(LOG(ABS(AN8)+(AN8=0))))=0)))-1&gt;O$6,O$6,IF(O$5="",100,O$5)-INT(LOG(ABS(ROUND(AN8,(IF(O$5="",100,O$5)-1)-INT(LOG(ABS(AN8)+(AN8=0)))))+(ROUND(AN8,(IF(O$5="",100,O$5)-1)-INT(LOG(ABS(AN8)+(AN8=0))))=0)))-1)))))</f>
        <v/>
      </c>
      <c r="P8" s="107" t="str">
        <f t="shared" ref="P8:P37" si="23">IF(AO8="","",TEXT(ROUND(AO8,(IF(P$5="",100,P$5)-1)-INT(LOG(ABS(AO8)+(AO8=0)))),"#,##0"&amp;IF(INT(LOG(ABS(ROUND(AO8,(IF(P$5="",100,P$5)-1)-INT(LOG(ABS(AO8)+(AO8=0)))))+(ROUND(AO8,(IF(P$5="",100,P$5)-1)-INT(LOG(ABS(AO8)+(AO8=0))))=0)))+1&gt;=IF(P$5="",100,P$5),"",IF(P$6&gt;0,".","")&amp;REPT("0",IF(IF(P$5="",100,P$5)-INT(LOG(ABS(ROUND(AO8,(IF(P$5="",100,P$5)-1)-INT(LOG(ABS(AO8)+(AO8=0)))))+(ROUND(AO8,(IF(P$5="",100,P$5)-1)-INT(LOG(ABS(AO8)+(AO8=0))))=0)))-1&gt;P$6,P$6,IF(P$5="",100,P$5)-INT(LOG(ABS(ROUND(AO8,(IF(P$5="",100,P$5)-1)-INT(LOG(ABS(AO8)+(AO8=0)))))+(ROUND(AO8,(IF(P$5="",100,P$5)-1)-INT(LOG(ABS(AO8)+(AO8=0))))=0)))-1)))))</f>
        <v/>
      </c>
      <c r="Q8" s="125" t="str">
        <f t="shared" ref="Q8:Q37" si="24">IF(AP8="","",TEXT(ROUND(AP8,(IF(Q$5="",100,Q$5)-1)-INT(LOG(ABS(AP8)+(AP8=0)))),"#,##0"&amp;IF(INT(LOG(ABS(ROUND(AP8,(IF(Q$5="",100,Q$5)-1)-INT(LOG(ABS(AP8)+(AP8=0)))))+(ROUND(AP8,(IF(Q$5="",100,Q$5)-1)-INT(LOG(ABS(AP8)+(AP8=0))))=0)))+1&gt;=IF(Q$5="",100,Q$5),"",IF(Q$6&gt;0,".","")&amp;REPT("0",IF(IF(Q$5="",100,Q$5)-INT(LOG(ABS(ROUND(AP8,(IF(Q$5="",100,Q$5)-1)-INT(LOG(ABS(AP8)+(AP8=0)))))+(ROUND(AP8,(IF(Q$5="",100,Q$5)-1)-INT(LOG(ABS(AP8)+(AP8=0))))=0)))-1&gt;Q$6,Q$6,IF(Q$5="",100,Q$5)-INT(LOG(ABS(ROUND(AP8,(IF(Q$5="",100,Q$5)-1)-INT(LOG(ABS(AP8)+(AP8=0)))))+(ROUND(AP8,(IF(Q$5="",100,Q$5)-1)-INT(LOG(ABS(AP8)+(AP8=0))))=0)))-1)))))</f>
        <v/>
      </c>
      <c r="R8" s="125" t="str">
        <f t="shared" ref="R8:R37" si="25">IF(AQ8="","",TEXT(ROUND(AQ8,(IF(R$5="",100,R$5)-1)-INT(LOG(ABS(AQ8)+(AQ8=0)))),"#,##0"&amp;IF(INT(LOG(ABS(ROUND(AQ8,(IF(R$5="",100,R$5)-1)-INT(LOG(ABS(AQ8)+(AQ8=0)))))+(ROUND(AQ8,(IF(R$5="",100,R$5)-1)-INT(LOG(ABS(AQ8)+(AQ8=0))))=0)))+1&gt;=IF(R$5="",100,R$5),"",IF(R$6&gt;0,".","")&amp;REPT("0",IF(IF(R$5="",100,R$5)-INT(LOG(ABS(ROUND(AQ8,(IF(R$5="",100,R$5)-1)-INT(LOG(ABS(AQ8)+(AQ8=0)))))+(ROUND(AQ8,(IF(R$5="",100,R$5)-1)-INT(LOG(ABS(AQ8)+(AQ8=0))))=0)))-1&gt;R$6,R$6,IF(R$5="",100,R$5)-INT(LOG(ABS(ROUND(AQ8,(IF(R$5="",100,R$5)-1)-INT(LOG(ABS(AQ8)+(AQ8=0)))))+(ROUND(AQ8,(IF(R$5="",100,R$5)-1)-INT(LOG(ABS(AQ8)+(AQ8=0))))=0)))-1)))))</f>
        <v/>
      </c>
      <c r="S8" s="125" t="str">
        <f t="shared" ref="S8:S37" si="26">IF(AR8="","",TEXT(ROUND(AR8,(IF(S$5="",100,S$5)-1)-INT(LOG(ABS(AR8)+(AR8=0)))),"#,##0"&amp;IF(INT(LOG(ABS(ROUND(AR8,(IF(S$5="",100,S$5)-1)-INT(LOG(ABS(AR8)+(AR8=0)))))+(ROUND(AR8,(IF(S$5="",100,S$5)-1)-INT(LOG(ABS(AR8)+(AR8=0))))=0)))+1&gt;=IF(S$5="",100,S$5),"",IF(S$6&gt;0,".","")&amp;REPT("0",IF(IF(S$5="",100,S$5)-INT(LOG(ABS(ROUND(AR8,(IF(S$5="",100,S$5)-1)-INT(LOG(ABS(AR8)+(AR8=0)))))+(ROUND(AR8,(IF(S$5="",100,S$5)-1)-INT(LOG(ABS(AR8)+(AR8=0))))=0)))-1&gt;S$6,S$6,IF(S$5="",100,S$5)-INT(LOG(ABS(ROUND(AR8,(IF(S$5="",100,S$5)-1)-INT(LOG(ABS(AR8)+(AR8=0)))))+(ROUND(AR8,(IF(S$5="",100,S$5)-1)-INT(LOG(ABS(AR8)+(AR8=0))))=0)))-1)))))</f>
        <v/>
      </c>
      <c r="T8" s="125" t="str">
        <f t="shared" ref="T8:T37" si="27">IF(AS8="","",TEXT(ROUND(AS8,(IF(T$5="",100,T$5)-1)-INT(LOG(ABS(AS8)+(AS8=0)))),"#,##0"&amp;IF(INT(LOG(ABS(ROUND(AS8,(IF(T$5="",100,T$5)-1)-INT(LOG(ABS(AS8)+(AS8=0)))))+(ROUND(AS8,(IF(T$5="",100,T$5)-1)-INT(LOG(ABS(AS8)+(AS8=0))))=0)))+1&gt;=IF(T$5="",100,T$5),"",IF(T$6&gt;0,".","")&amp;REPT("0",IF(IF(T$5="",100,T$5)-INT(LOG(ABS(ROUND(AS8,(IF(T$5="",100,T$5)-1)-INT(LOG(ABS(AS8)+(AS8=0)))))+(ROUND(AS8,(IF(T$5="",100,T$5)-1)-INT(LOG(ABS(AS8)+(AS8=0))))=0)))-1&gt;T$6,T$6,IF(T$5="",100,T$5)-INT(LOG(ABS(ROUND(AS8,(IF(T$5="",100,T$5)-1)-INT(LOG(ABS(AS8)+(AS8=0)))))+(ROUND(AS8,(IF(T$5="",100,T$5)-1)-INT(LOG(ABS(AS8)+(AS8=0))))=0)))-1)))))</f>
        <v/>
      </c>
      <c r="U8" s="125" t="str">
        <f t="shared" ref="U8:U37" si="28">IF(AT8="","",TEXT(ROUND(AT8,(IF(U$5="",100,U$5)-1)-INT(LOG(ABS(AT8)+(AT8=0)))),"#,##0"&amp;IF(INT(LOG(ABS(ROUND(AT8,(IF(U$5="",100,U$5)-1)-INT(LOG(ABS(AT8)+(AT8=0)))))+(ROUND(AT8,(IF(U$5="",100,U$5)-1)-INT(LOG(ABS(AT8)+(AT8=0))))=0)))+1&gt;=IF(U$5="",100,U$5),"",IF(U$6&gt;0,".","")&amp;REPT("0",IF(IF(U$5="",100,U$5)-INT(LOG(ABS(ROUND(AT8,(IF(U$5="",100,U$5)-1)-INT(LOG(ABS(AT8)+(AT8=0)))))+(ROUND(AT8,(IF(U$5="",100,U$5)-1)-INT(LOG(ABS(AT8)+(AT8=0))))=0)))-1&gt;U$6,U$6,IF(U$5="",100,U$5)-INT(LOG(ABS(ROUND(AT8,(IF(U$5="",100,U$5)-1)-INT(LOG(ABS(AT8)+(AT8=0)))))+(ROUND(AT8,(IF(U$5="",100,U$5)-1)-INT(LOG(ABS(AT8)+(AT8=0))))=0)))-1)))))</f>
        <v/>
      </c>
      <c r="V8" s="125" t="str">
        <f t="shared" ref="V8:V37" si="29">IF(AU8="","",TEXT(ROUND(AU8,(IF(V$5="",100,V$5)-1)-INT(LOG(ABS(AU8)+(AU8=0)))),"#,##0"&amp;IF(INT(LOG(ABS(ROUND(AU8,(IF(V$5="",100,V$5)-1)-INT(LOG(ABS(AU8)+(AU8=0)))))+(ROUND(AU8,(IF(V$5="",100,V$5)-1)-INT(LOG(ABS(AU8)+(AU8=0))))=0)))+1&gt;=IF(V$5="",100,V$5),"",IF(V$6&gt;0,".","")&amp;REPT("0",IF(IF(V$5="",100,V$5)-INT(LOG(ABS(ROUND(AU8,(IF(V$5="",100,V$5)-1)-INT(LOG(ABS(AU8)+(AU8=0)))))+(ROUND(AU8,(IF(V$5="",100,V$5)-1)-INT(LOG(ABS(AU8)+(AU8=0))))=0)))-1&gt;V$6,V$6,IF(V$5="",100,V$5)-INT(LOG(ABS(ROUND(AU8,(IF(V$5="",100,V$5)-1)-INT(LOG(ABS(AU8)+(AU8=0)))))+(ROUND(AU8,(IF(V$5="",100,V$5)-1)-INT(LOG(ABS(AU8)+(AU8=0))))=0)))-1)))))</f>
        <v/>
      </c>
      <c r="W8" s="125" t="str">
        <f t="shared" ref="W8:W37" si="30">IF(AV8="","",TEXT(ROUND(AV8,(IF(W$5="",100,W$5)-1)-INT(LOG(ABS(AV8)+(AV8=0)))),"#,##0"&amp;IF(INT(LOG(ABS(ROUND(AV8,(IF(W$5="",100,W$5)-1)-INT(LOG(ABS(AV8)+(AV8=0)))))+(ROUND(AV8,(IF(W$5="",100,W$5)-1)-INT(LOG(ABS(AV8)+(AV8=0))))=0)))+1&gt;=IF(W$5="",100,W$5),"",IF(W$6&gt;0,".","")&amp;REPT("0",IF(IF(W$5="",100,W$5)-INT(LOG(ABS(ROUND(AV8,(IF(W$5="",100,W$5)-1)-INT(LOG(ABS(AV8)+(AV8=0)))))+(ROUND(AV8,(IF(W$5="",100,W$5)-1)-INT(LOG(ABS(AV8)+(AV8=0))))=0)))-1&gt;W$6,W$6,IF(W$5="",100,W$5)-INT(LOG(ABS(ROUND(AV8,(IF(W$5="",100,W$5)-1)-INT(LOG(ABS(AV8)+(AV8=0)))))+(ROUND(AV8,(IF(W$5="",100,W$5)-1)-INT(LOG(ABS(AV8)+(AV8=0))))=0)))-1)))))</f>
        <v/>
      </c>
      <c r="X8" s="205" t="str">
        <f t="shared" ref="X8:X37" si="31">IF(AW8="","",AW8)</f>
        <v/>
      </c>
      <c r="Y8" s="205" t="str">
        <f t="shared" ref="Y8:Y37" si="32">IF(AX8="","",AX8)</f>
        <v/>
      </c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</row>
    <row r="9" spans="1:55" ht="11.25" customHeight="1" x14ac:dyDescent="0.15">
      <c r="A9" s="170">
        <v>3</v>
      </c>
      <c r="B9" s="208">
        <f t="shared" ref="B9:B37" si="33">B8+1</f>
        <v>43499</v>
      </c>
      <c r="C9" s="107" t="str">
        <f t="shared" si="10"/>
        <v/>
      </c>
      <c r="D9" s="107" t="str">
        <f t="shared" si="11"/>
        <v/>
      </c>
      <c r="E9" s="107" t="str">
        <f t="shared" si="12"/>
        <v/>
      </c>
      <c r="F9" s="125" t="str">
        <f t="shared" si="13"/>
        <v/>
      </c>
      <c r="G9" s="125" t="str">
        <f t="shared" si="14"/>
        <v/>
      </c>
      <c r="H9" s="125" t="str">
        <f t="shared" si="15"/>
        <v/>
      </c>
      <c r="I9" s="125" t="str">
        <f t="shared" si="16"/>
        <v/>
      </c>
      <c r="J9" s="125" t="str">
        <f t="shared" si="17"/>
        <v/>
      </c>
      <c r="K9" s="125" t="str">
        <f t="shared" si="18"/>
        <v/>
      </c>
      <c r="L9" s="125" t="str">
        <f t="shared" si="19"/>
        <v/>
      </c>
      <c r="M9" s="205" t="str">
        <f t="shared" si="20"/>
        <v/>
      </c>
      <c r="N9" s="205" t="str">
        <f t="shared" si="21"/>
        <v/>
      </c>
      <c r="O9" s="107" t="str">
        <f t="shared" si="22"/>
        <v/>
      </c>
      <c r="P9" s="107" t="str">
        <f t="shared" si="23"/>
        <v/>
      </c>
      <c r="Q9" s="125" t="str">
        <f t="shared" si="24"/>
        <v/>
      </c>
      <c r="R9" s="125" t="str">
        <f t="shared" si="25"/>
        <v/>
      </c>
      <c r="S9" s="125" t="str">
        <f t="shared" si="26"/>
        <v/>
      </c>
      <c r="T9" s="125" t="str">
        <f t="shared" si="27"/>
        <v/>
      </c>
      <c r="U9" s="125" t="str">
        <f t="shared" si="28"/>
        <v/>
      </c>
      <c r="V9" s="125" t="str">
        <f t="shared" si="29"/>
        <v/>
      </c>
      <c r="W9" s="125" t="str">
        <f t="shared" si="30"/>
        <v/>
      </c>
      <c r="X9" s="205" t="str">
        <f t="shared" si="31"/>
        <v/>
      </c>
      <c r="Y9" s="205" t="str">
        <f t="shared" si="32"/>
        <v/>
      </c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</row>
    <row r="10" spans="1:55" ht="11.25" customHeight="1" x14ac:dyDescent="0.15">
      <c r="A10" s="170">
        <v>4</v>
      </c>
      <c r="B10" s="208">
        <f t="shared" si="33"/>
        <v>43500</v>
      </c>
      <c r="C10" s="107" t="str">
        <f t="shared" si="10"/>
        <v/>
      </c>
      <c r="D10" s="107" t="str">
        <f t="shared" si="11"/>
        <v/>
      </c>
      <c r="E10" s="107" t="str">
        <f t="shared" si="12"/>
        <v/>
      </c>
      <c r="F10" s="125" t="str">
        <f t="shared" si="13"/>
        <v/>
      </c>
      <c r="G10" s="125" t="str">
        <f t="shared" si="14"/>
        <v/>
      </c>
      <c r="H10" s="125" t="str">
        <f t="shared" si="15"/>
        <v/>
      </c>
      <c r="I10" s="125" t="str">
        <f t="shared" si="16"/>
        <v/>
      </c>
      <c r="J10" s="125" t="str">
        <f t="shared" si="17"/>
        <v/>
      </c>
      <c r="K10" s="125" t="str">
        <f t="shared" si="18"/>
        <v/>
      </c>
      <c r="L10" s="125" t="str">
        <f t="shared" si="19"/>
        <v/>
      </c>
      <c r="M10" s="205" t="str">
        <f t="shared" si="20"/>
        <v/>
      </c>
      <c r="N10" s="205" t="str">
        <f t="shared" si="21"/>
        <v/>
      </c>
      <c r="O10" s="107" t="str">
        <f t="shared" si="22"/>
        <v/>
      </c>
      <c r="P10" s="107" t="str">
        <f t="shared" si="23"/>
        <v/>
      </c>
      <c r="Q10" s="125" t="str">
        <f t="shared" si="24"/>
        <v/>
      </c>
      <c r="R10" s="125" t="str">
        <f t="shared" si="25"/>
        <v/>
      </c>
      <c r="S10" s="125" t="str">
        <f t="shared" si="26"/>
        <v/>
      </c>
      <c r="T10" s="125" t="str">
        <f t="shared" si="27"/>
        <v/>
      </c>
      <c r="U10" s="125" t="str">
        <f t="shared" si="28"/>
        <v/>
      </c>
      <c r="V10" s="125" t="str">
        <f t="shared" si="29"/>
        <v/>
      </c>
      <c r="W10" s="125" t="str">
        <f t="shared" si="30"/>
        <v/>
      </c>
      <c r="X10" s="205" t="str">
        <f t="shared" si="31"/>
        <v/>
      </c>
      <c r="Y10" s="205" t="str">
        <f t="shared" si="32"/>
        <v/>
      </c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</row>
    <row r="11" spans="1:55" ht="11.25" customHeight="1" x14ac:dyDescent="0.15">
      <c r="A11" s="170">
        <v>5</v>
      </c>
      <c r="B11" s="208">
        <f t="shared" si="33"/>
        <v>43501</v>
      </c>
      <c r="C11" s="107" t="str">
        <f t="shared" si="10"/>
        <v/>
      </c>
      <c r="D11" s="107" t="str">
        <f t="shared" si="11"/>
        <v/>
      </c>
      <c r="E11" s="107" t="str">
        <f t="shared" si="12"/>
        <v/>
      </c>
      <c r="F11" s="125" t="str">
        <f t="shared" si="13"/>
        <v/>
      </c>
      <c r="G11" s="125" t="str">
        <f t="shared" si="14"/>
        <v/>
      </c>
      <c r="H11" s="125" t="str">
        <f t="shared" si="15"/>
        <v/>
      </c>
      <c r="I11" s="125" t="str">
        <f t="shared" si="16"/>
        <v/>
      </c>
      <c r="J11" s="125" t="str">
        <f t="shared" si="17"/>
        <v/>
      </c>
      <c r="K11" s="125" t="str">
        <f t="shared" si="18"/>
        <v/>
      </c>
      <c r="L11" s="125" t="str">
        <f t="shared" si="19"/>
        <v/>
      </c>
      <c r="M11" s="205" t="str">
        <f t="shared" si="20"/>
        <v/>
      </c>
      <c r="N11" s="205" t="str">
        <f t="shared" si="21"/>
        <v/>
      </c>
      <c r="O11" s="107" t="str">
        <f t="shared" si="22"/>
        <v/>
      </c>
      <c r="P11" s="107" t="str">
        <f t="shared" si="23"/>
        <v/>
      </c>
      <c r="Q11" s="125" t="str">
        <f t="shared" si="24"/>
        <v/>
      </c>
      <c r="R11" s="125" t="str">
        <f t="shared" si="25"/>
        <v/>
      </c>
      <c r="S11" s="125" t="str">
        <f t="shared" si="26"/>
        <v/>
      </c>
      <c r="T11" s="125" t="str">
        <f t="shared" si="27"/>
        <v/>
      </c>
      <c r="U11" s="125" t="str">
        <f t="shared" si="28"/>
        <v/>
      </c>
      <c r="V11" s="125" t="str">
        <f t="shared" si="29"/>
        <v/>
      </c>
      <c r="W11" s="125" t="str">
        <f t="shared" si="30"/>
        <v/>
      </c>
      <c r="X11" s="205" t="str">
        <f t="shared" si="31"/>
        <v/>
      </c>
      <c r="Y11" s="205" t="str">
        <f t="shared" si="32"/>
        <v/>
      </c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</row>
    <row r="12" spans="1:55" ht="11.25" customHeight="1" x14ac:dyDescent="0.15">
      <c r="A12" s="170">
        <v>6</v>
      </c>
      <c r="B12" s="208">
        <f t="shared" si="33"/>
        <v>43502</v>
      </c>
      <c r="C12" s="107" t="str">
        <f t="shared" si="10"/>
        <v/>
      </c>
      <c r="D12" s="107" t="str">
        <f t="shared" si="11"/>
        <v/>
      </c>
      <c r="E12" s="107" t="str">
        <f t="shared" si="12"/>
        <v/>
      </c>
      <c r="F12" s="125" t="str">
        <f t="shared" si="13"/>
        <v/>
      </c>
      <c r="G12" s="125" t="str">
        <f t="shared" si="14"/>
        <v/>
      </c>
      <c r="H12" s="125" t="str">
        <f t="shared" si="15"/>
        <v/>
      </c>
      <c r="I12" s="125" t="str">
        <f t="shared" si="16"/>
        <v/>
      </c>
      <c r="J12" s="125" t="str">
        <f t="shared" si="17"/>
        <v/>
      </c>
      <c r="K12" s="125" t="str">
        <f t="shared" si="18"/>
        <v/>
      </c>
      <c r="L12" s="125" t="str">
        <f t="shared" si="19"/>
        <v/>
      </c>
      <c r="M12" s="205" t="str">
        <f t="shared" si="20"/>
        <v/>
      </c>
      <c r="N12" s="205" t="str">
        <f t="shared" si="21"/>
        <v/>
      </c>
      <c r="O12" s="107" t="str">
        <f t="shared" si="22"/>
        <v/>
      </c>
      <c r="P12" s="107" t="str">
        <f t="shared" si="23"/>
        <v/>
      </c>
      <c r="Q12" s="125" t="str">
        <f t="shared" si="24"/>
        <v/>
      </c>
      <c r="R12" s="125" t="str">
        <f t="shared" si="25"/>
        <v/>
      </c>
      <c r="S12" s="125" t="str">
        <f t="shared" si="26"/>
        <v/>
      </c>
      <c r="T12" s="125" t="str">
        <f t="shared" si="27"/>
        <v/>
      </c>
      <c r="U12" s="125" t="str">
        <f t="shared" si="28"/>
        <v/>
      </c>
      <c r="V12" s="125" t="str">
        <f t="shared" si="29"/>
        <v/>
      </c>
      <c r="W12" s="125" t="str">
        <f t="shared" si="30"/>
        <v/>
      </c>
      <c r="X12" s="205" t="str">
        <f t="shared" si="31"/>
        <v/>
      </c>
      <c r="Y12" s="205" t="str">
        <f t="shared" si="32"/>
        <v/>
      </c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</row>
    <row r="13" spans="1:55" ht="11.25" customHeight="1" x14ac:dyDescent="0.15">
      <c r="A13" s="170">
        <v>7</v>
      </c>
      <c r="B13" s="208">
        <f t="shared" si="33"/>
        <v>43503</v>
      </c>
      <c r="C13" s="107" t="str">
        <f t="shared" si="10"/>
        <v/>
      </c>
      <c r="D13" s="107" t="str">
        <f t="shared" si="11"/>
        <v/>
      </c>
      <c r="E13" s="107" t="str">
        <f t="shared" si="12"/>
        <v/>
      </c>
      <c r="F13" s="125" t="str">
        <f t="shared" si="13"/>
        <v/>
      </c>
      <c r="G13" s="125" t="str">
        <f t="shared" si="14"/>
        <v/>
      </c>
      <c r="H13" s="125" t="str">
        <f t="shared" si="15"/>
        <v/>
      </c>
      <c r="I13" s="125" t="str">
        <f t="shared" si="16"/>
        <v/>
      </c>
      <c r="J13" s="125" t="str">
        <f t="shared" si="17"/>
        <v/>
      </c>
      <c r="K13" s="125" t="str">
        <f t="shared" si="18"/>
        <v/>
      </c>
      <c r="L13" s="125" t="str">
        <f t="shared" si="19"/>
        <v/>
      </c>
      <c r="M13" s="205" t="str">
        <f t="shared" si="20"/>
        <v/>
      </c>
      <c r="N13" s="205" t="str">
        <f t="shared" si="21"/>
        <v/>
      </c>
      <c r="O13" s="107" t="str">
        <f t="shared" si="22"/>
        <v/>
      </c>
      <c r="P13" s="107" t="str">
        <f t="shared" si="23"/>
        <v/>
      </c>
      <c r="Q13" s="125" t="str">
        <f t="shared" si="24"/>
        <v/>
      </c>
      <c r="R13" s="125" t="str">
        <f t="shared" si="25"/>
        <v/>
      </c>
      <c r="S13" s="125" t="str">
        <f t="shared" si="26"/>
        <v/>
      </c>
      <c r="T13" s="125" t="str">
        <f t="shared" si="27"/>
        <v/>
      </c>
      <c r="U13" s="125" t="str">
        <f t="shared" si="28"/>
        <v/>
      </c>
      <c r="V13" s="125" t="str">
        <f t="shared" si="29"/>
        <v/>
      </c>
      <c r="W13" s="125" t="str">
        <f t="shared" si="30"/>
        <v/>
      </c>
      <c r="X13" s="205" t="str">
        <f t="shared" si="31"/>
        <v/>
      </c>
      <c r="Y13" s="205" t="str">
        <f t="shared" si="32"/>
        <v/>
      </c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</row>
    <row r="14" spans="1:55" ht="11.25" customHeight="1" x14ac:dyDescent="0.15">
      <c r="A14" s="170">
        <v>8</v>
      </c>
      <c r="B14" s="208">
        <f t="shared" si="33"/>
        <v>43504</v>
      </c>
      <c r="C14" s="107" t="str">
        <f t="shared" si="10"/>
        <v/>
      </c>
      <c r="D14" s="107" t="str">
        <f t="shared" si="11"/>
        <v/>
      </c>
      <c r="E14" s="107" t="str">
        <f t="shared" si="12"/>
        <v/>
      </c>
      <c r="F14" s="125" t="str">
        <f t="shared" si="13"/>
        <v/>
      </c>
      <c r="G14" s="125" t="str">
        <f t="shared" si="14"/>
        <v/>
      </c>
      <c r="H14" s="125" t="str">
        <f t="shared" si="15"/>
        <v/>
      </c>
      <c r="I14" s="125" t="str">
        <f t="shared" si="16"/>
        <v/>
      </c>
      <c r="J14" s="125" t="str">
        <f t="shared" si="17"/>
        <v/>
      </c>
      <c r="K14" s="125" t="str">
        <f t="shared" si="18"/>
        <v/>
      </c>
      <c r="L14" s="125" t="str">
        <f t="shared" si="19"/>
        <v/>
      </c>
      <c r="M14" s="205" t="str">
        <f t="shared" si="20"/>
        <v/>
      </c>
      <c r="N14" s="205" t="str">
        <f t="shared" si="21"/>
        <v/>
      </c>
      <c r="O14" s="107" t="str">
        <f t="shared" si="22"/>
        <v/>
      </c>
      <c r="P14" s="107" t="str">
        <f t="shared" si="23"/>
        <v/>
      </c>
      <c r="Q14" s="125" t="str">
        <f t="shared" si="24"/>
        <v/>
      </c>
      <c r="R14" s="125" t="str">
        <f t="shared" si="25"/>
        <v/>
      </c>
      <c r="S14" s="125" t="str">
        <f t="shared" si="26"/>
        <v/>
      </c>
      <c r="T14" s="125" t="str">
        <f t="shared" si="27"/>
        <v/>
      </c>
      <c r="U14" s="125" t="str">
        <f t="shared" si="28"/>
        <v/>
      </c>
      <c r="V14" s="125" t="str">
        <f t="shared" si="29"/>
        <v/>
      </c>
      <c r="W14" s="125" t="str">
        <f t="shared" si="30"/>
        <v/>
      </c>
      <c r="X14" s="205" t="str">
        <f t="shared" si="31"/>
        <v/>
      </c>
      <c r="Y14" s="205" t="str">
        <f t="shared" si="32"/>
        <v/>
      </c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</row>
    <row r="15" spans="1:55" ht="11.25" customHeight="1" x14ac:dyDescent="0.15">
      <c r="A15" s="170">
        <v>9</v>
      </c>
      <c r="B15" s="208">
        <f t="shared" si="33"/>
        <v>43505</v>
      </c>
      <c r="C15" s="107" t="str">
        <f t="shared" si="10"/>
        <v/>
      </c>
      <c r="D15" s="107" t="str">
        <f t="shared" si="11"/>
        <v/>
      </c>
      <c r="E15" s="107" t="str">
        <f t="shared" si="12"/>
        <v/>
      </c>
      <c r="F15" s="125" t="str">
        <f t="shared" si="13"/>
        <v/>
      </c>
      <c r="G15" s="125" t="str">
        <f t="shared" si="14"/>
        <v/>
      </c>
      <c r="H15" s="125" t="str">
        <f t="shared" si="15"/>
        <v/>
      </c>
      <c r="I15" s="125" t="str">
        <f t="shared" si="16"/>
        <v/>
      </c>
      <c r="J15" s="125" t="str">
        <f t="shared" si="17"/>
        <v/>
      </c>
      <c r="K15" s="125" t="str">
        <f t="shared" si="18"/>
        <v/>
      </c>
      <c r="L15" s="125" t="str">
        <f t="shared" si="19"/>
        <v/>
      </c>
      <c r="M15" s="205" t="str">
        <f t="shared" si="20"/>
        <v/>
      </c>
      <c r="N15" s="205" t="str">
        <f t="shared" si="21"/>
        <v/>
      </c>
      <c r="O15" s="107" t="str">
        <f t="shared" si="22"/>
        <v/>
      </c>
      <c r="P15" s="107" t="str">
        <f t="shared" si="23"/>
        <v/>
      </c>
      <c r="Q15" s="125" t="str">
        <f t="shared" si="24"/>
        <v/>
      </c>
      <c r="R15" s="125" t="str">
        <f t="shared" si="25"/>
        <v/>
      </c>
      <c r="S15" s="125" t="str">
        <f t="shared" si="26"/>
        <v/>
      </c>
      <c r="T15" s="125" t="str">
        <f t="shared" si="27"/>
        <v/>
      </c>
      <c r="U15" s="125" t="str">
        <f t="shared" si="28"/>
        <v/>
      </c>
      <c r="V15" s="125" t="str">
        <f t="shared" si="29"/>
        <v/>
      </c>
      <c r="W15" s="125" t="str">
        <f t="shared" si="30"/>
        <v/>
      </c>
      <c r="X15" s="205" t="str">
        <f t="shared" si="31"/>
        <v/>
      </c>
      <c r="Y15" s="205" t="str">
        <f t="shared" si="32"/>
        <v/>
      </c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</row>
    <row r="16" spans="1:55" ht="11.25" customHeight="1" x14ac:dyDescent="0.15">
      <c r="A16" s="170">
        <v>10</v>
      </c>
      <c r="B16" s="208">
        <f t="shared" si="33"/>
        <v>43506</v>
      </c>
      <c r="C16" s="107" t="str">
        <f t="shared" si="10"/>
        <v/>
      </c>
      <c r="D16" s="107" t="str">
        <f t="shared" si="11"/>
        <v/>
      </c>
      <c r="E16" s="107" t="str">
        <f t="shared" si="12"/>
        <v/>
      </c>
      <c r="F16" s="125" t="str">
        <f t="shared" si="13"/>
        <v/>
      </c>
      <c r="G16" s="125" t="str">
        <f t="shared" si="14"/>
        <v/>
      </c>
      <c r="H16" s="125" t="str">
        <f t="shared" si="15"/>
        <v/>
      </c>
      <c r="I16" s="125" t="str">
        <f t="shared" si="16"/>
        <v/>
      </c>
      <c r="J16" s="125" t="str">
        <f t="shared" si="17"/>
        <v/>
      </c>
      <c r="K16" s="125" t="str">
        <f t="shared" si="18"/>
        <v/>
      </c>
      <c r="L16" s="125" t="str">
        <f t="shared" si="19"/>
        <v/>
      </c>
      <c r="M16" s="205" t="str">
        <f t="shared" si="20"/>
        <v/>
      </c>
      <c r="N16" s="205" t="str">
        <f t="shared" si="21"/>
        <v/>
      </c>
      <c r="O16" s="107" t="str">
        <f t="shared" si="22"/>
        <v/>
      </c>
      <c r="P16" s="107" t="str">
        <f t="shared" si="23"/>
        <v/>
      </c>
      <c r="Q16" s="125" t="str">
        <f t="shared" si="24"/>
        <v/>
      </c>
      <c r="R16" s="125" t="str">
        <f t="shared" si="25"/>
        <v/>
      </c>
      <c r="S16" s="125" t="str">
        <f t="shared" si="26"/>
        <v/>
      </c>
      <c r="T16" s="125" t="str">
        <f t="shared" si="27"/>
        <v/>
      </c>
      <c r="U16" s="125" t="str">
        <f t="shared" si="28"/>
        <v/>
      </c>
      <c r="V16" s="125" t="str">
        <f t="shared" si="29"/>
        <v/>
      </c>
      <c r="W16" s="125" t="str">
        <f t="shared" si="30"/>
        <v/>
      </c>
      <c r="X16" s="205" t="str">
        <f t="shared" si="31"/>
        <v/>
      </c>
      <c r="Y16" s="205" t="str">
        <f t="shared" si="32"/>
        <v/>
      </c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</row>
    <row r="17" spans="1:50" ht="11.25" customHeight="1" x14ac:dyDescent="0.15">
      <c r="A17" s="170">
        <v>11</v>
      </c>
      <c r="B17" s="208">
        <f t="shared" si="33"/>
        <v>43507</v>
      </c>
      <c r="C17" s="107" t="str">
        <f t="shared" si="10"/>
        <v/>
      </c>
      <c r="D17" s="107" t="str">
        <f t="shared" si="11"/>
        <v/>
      </c>
      <c r="E17" s="107" t="str">
        <f t="shared" si="12"/>
        <v/>
      </c>
      <c r="F17" s="125" t="str">
        <f t="shared" si="13"/>
        <v/>
      </c>
      <c r="G17" s="125" t="str">
        <f t="shared" si="14"/>
        <v/>
      </c>
      <c r="H17" s="125" t="str">
        <f t="shared" si="15"/>
        <v/>
      </c>
      <c r="I17" s="125" t="str">
        <f t="shared" si="16"/>
        <v/>
      </c>
      <c r="J17" s="125" t="str">
        <f t="shared" si="17"/>
        <v/>
      </c>
      <c r="K17" s="125" t="str">
        <f t="shared" si="18"/>
        <v/>
      </c>
      <c r="L17" s="125" t="str">
        <f t="shared" si="19"/>
        <v/>
      </c>
      <c r="M17" s="205" t="str">
        <f t="shared" si="20"/>
        <v/>
      </c>
      <c r="N17" s="205" t="str">
        <f t="shared" si="21"/>
        <v/>
      </c>
      <c r="O17" s="107" t="str">
        <f t="shared" si="22"/>
        <v/>
      </c>
      <c r="P17" s="107" t="str">
        <f t="shared" si="23"/>
        <v/>
      </c>
      <c r="Q17" s="125" t="str">
        <f t="shared" si="24"/>
        <v/>
      </c>
      <c r="R17" s="125" t="str">
        <f t="shared" si="25"/>
        <v/>
      </c>
      <c r="S17" s="125" t="str">
        <f t="shared" si="26"/>
        <v/>
      </c>
      <c r="T17" s="125" t="str">
        <f t="shared" si="27"/>
        <v/>
      </c>
      <c r="U17" s="125" t="str">
        <f t="shared" si="28"/>
        <v/>
      </c>
      <c r="V17" s="125" t="str">
        <f t="shared" si="29"/>
        <v/>
      </c>
      <c r="W17" s="125" t="str">
        <f t="shared" si="30"/>
        <v/>
      </c>
      <c r="X17" s="205" t="str">
        <f t="shared" si="31"/>
        <v/>
      </c>
      <c r="Y17" s="205" t="str">
        <f t="shared" si="32"/>
        <v/>
      </c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</row>
    <row r="18" spans="1:50" ht="11.25" customHeight="1" x14ac:dyDescent="0.15">
      <c r="A18" s="170">
        <v>12</v>
      </c>
      <c r="B18" s="208">
        <f t="shared" si="33"/>
        <v>43508</v>
      </c>
      <c r="C18" s="107" t="str">
        <f t="shared" si="10"/>
        <v/>
      </c>
      <c r="D18" s="107" t="str">
        <f t="shared" si="11"/>
        <v/>
      </c>
      <c r="E18" s="107" t="str">
        <f t="shared" si="12"/>
        <v/>
      </c>
      <c r="F18" s="125" t="str">
        <f t="shared" si="13"/>
        <v/>
      </c>
      <c r="G18" s="125" t="str">
        <f t="shared" si="14"/>
        <v/>
      </c>
      <c r="H18" s="125" t="str">
        <f t="shared" si="15"/>
        <v/>
      </c>
      <c r="I18" s="125" t="str">
        <f t="shared" si="16"/>
        <v/>
      </c>
      <c r="J18" s="125" t="str">
        <f t="shared" si="17"/>
        <v/>
      </c>
      <c r="K18" s="125" t="str">
        <f t="shared" si="18"/>
        <v/>
      </c>
      <c r="L18" s="125" t="str">
        <f t="shared" si="19"/>
        <v/>
      </c>
      <c r="M18" s="205" t="str">
        <f t="shared" si="20"/>
        <v/>
      </c>
      <c r="N18" s="205" t="str">
        <f t="shared" si="21"/>
        <v/>
      </c>
      <c r="O18" s="107" t="str">
        <f t="shared" si="22"/>
        <v/>
      </c>
      <c r="P18" s="107" t="str">
        <f t="shared" si="23"/>
        <v/>
      </c>
      <c r="Q18" s="125" t="str">
        <f t="shared" si="24"/>
        <v/>
      </c>
      <c r="R18" s="125" t="str">
        <f t="shared" si="25"/>
        <v/>
      </c>
      <c r="S18" s="125" t="str">
        <f t="shared" si="26"/>
        <v/>
      </c>
      <c r="T18" s="125" t="str">
        <f t="shared" si="27"/>
        <v/>
      </c>
      <c r="U18" s="125" t="str">
        <f t="shared" si="28"/>
        <v/>
      </c>
      <c r="V18" s="125" t="str">
        <f t="shared" si="29"/>
        <v/>
      </c>
      <c r="W18" s="125" t="str">
        <f t="shared" si="30"/>
        <v/>
      </c>
      <c r="X18" s="205" t="str">
        <f t="shared" si="31"/>
        <v/>
      </c>
      <c r="Y18" s="205" t="str">
        <f t="shared" si="32"/>
        <v/>
      </c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</row>
    <row r="19" spans="1:50" ht="11.25" customHeight="1" x14ac:dyDescent="0.15">
      <c r="A19" s="170">
        <v>13</v>
      </c>
      <c r="B19" s="208">
        <f t="shared" si="33"/>
        <v>43509</v>
      </c>
      <c r="C19" s="107" t="str">
        <f t="shared" si="10"/>
        <v/>
      </c>
      <c r="D19" s="107" t="str">
        <f t="shared" si="11"/>
        <v/>
      </c>
      <c r="E19" s="107" t="str">
        <f t="shared" si="12"/>
        <v/>
      </c>
      <c r="F19" s="125" t="str">
        <f t="shared" si="13"/>
        <v/>
      </c>
      <c r="G19" s="125" t="str">
        <f t="shared" si="14"/>
        <v/>
      </c>
      <c r="H19" s="125" t="str">
        <f t="shared" si="15"/>
        <v/>
      </c>
      <c r="I19" s="125" t="str">
        <f t="shared" si="16"/>
        <v/>
      </c>
      <c r="J19" s="125" t="str">
        <f t="shared" si="17"/>
        <v/>
      </c>
      <c r="K19" s="125" t="str">
        <f t="shared" si="18"/>
        <v/>
      </c>
      <c r="L19" s="125" t="str">
        <f t="shared" si="19"/>
        <v/>
      </c>
      <c r="M19" s="205" t="str">
        <f t="shared" si="20"/>
        <v/>
      </c>
      <c r="N19" s="205" t="str">
        <f t="shared" si="21"/>
        <v/>
      </c>
      <c r="O19" s="107" t="str">
        <f t="shared" si="22"/>
        <v/>
      </c>
      <c r="P19" s="107" t="str">
        <f t="shared" si="23"/>
        <v/>
      </c>
      <c r="Q19" s="125" t="str">
        <f t="shared" si="24"/>
        <v/>
      </c>
      <c r="R19" s="125" t="str">
        <f t="shared" si="25"/>
        <v/>
      </c>
      <c r="S19" s="125" t="str">
        <f t="shared" si="26"/>
        <v/>
      </c>
      <c r="T19" s="125" t="str">
        <f t="shared" si="27"/>
        <v/>
      </c>
      <c r="U19" s="125" t="str">
        <f t="shared" si="28"/>
        <v/>
      </c>
      <c r="V19" s="125" t="str">
        <f t="shared" si="29"/>
        <v/>
      </c>
      <c r="W19" s="125" t="str">
        <f t="shared" si="30"/>
        <v/>
      </c>
      <c r="X19" s="205" t="str">
        <f t="shared" si="31"/>
        <v/>
      </c>
      <c r="Y19" s="205" t="str">
        <f t="shared" si="32"/>
        <v/>
      </c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</row>
    <row r="20" spans="1:50" ht="11.25" customHeight="1" x14ac:dyDescent="0.15">
      <c r="A20" s="170">
        <v>14</v>
      </c>
      <c r="B20" s="208">
        <f t="shared" si="33"/>
        <v>43510</v>
      </c>
      <c r="C20" s="107" t="str">
        <f t="shared" si="10"/>
        <v/>
      </c>
      <c r="D20" s="107" t="str">
        <f t="shared" si="11"/>
        <v/>
      </c>
      <c r="E20" s="107" t="str">
        <f t="shared" si="12"/>
        <v/>
      </c>
      <c r="F20" s="125" t="str">
        <f t="shared" si="13"/>
        <v/>
      </c>
      <c r="G20" s="125" t="str">
        <f t="shared" si="14"/>
        <v/>
      </c>
      <c r="H20" s="125" t="str">
        <f t="shared" si="15"/>
        <v/>
      </c>
      <c r="I20" s="125" t="str">
        <f t="shared" si="16"/>
        <v/>
      </c>
      <c r="J20" s="125" t="str">
        <f t="shared" si="17"/>
        <v/>
      </c>
      <c r="K20" s="125" t="str">
        <f t="shared" si="18"/>
        <v/>
      </c>
      <c r="L20" s="125" t="str">
        <f t="shared" si="19"/>
        <v/>
      </c>
      <c r="M20" s="205" t="str">
        <f t="shared" si="20"/>
        <v/>
      </c>
      <c r="N20" s="205" t="str">
        <f t="shared" si="21"/>
        <v/>
      </c>
      <c r="O20" s="107" t="str">
        <f t="shared" si="22"/>
        <v/>
      </c>
      <c r="P20" s="107" t="str">
        <f t="shared" si="23"/>
        <v/>
      </c>
      <c r="Q20" s="125" t="str">
        <f t="shared" si="24"/>
        <v/>
      </c>
      <c r="R20" s="125" t="str">
        <f t="shared" si="25"/>
        <v/>
      </c>
      <c r="S20" s="125" t="str">
        <f t="shared" si="26"/>
        <v/>
      </c>
      <c r="T20" s="125" t="str">
        <f t="shared" si="27"/>
        <v/>
      </c>
      <c r="U20" s="125" t="str">
        <f t="shared" si="28"/>
        <v/>
      </c>
      <c r="V20" s="125" t="str">
        <f t="shared" si="29"/>
        <v/>
      </c>
      <c r="W20" s="125" t="str">
        <f t="shared" si="30"/>
        <v/>
      </c>
      <c r="X20" s="205" t="str">
        <f t="shared" si="31"/>
        <v/>
      </c>
      <c r="Y20" s="205" t="str">
        <f t="shared" si="32"/>
        <v/>
      </c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</row>
    <row r="21" spans="1:50" ht="11.25" customHeight="1" x14ac:dyDescent="0.15">
      <c r="A21" s="170">
        <v>15</v>
      </c>
      <c r="B21" s="208">
        <f t="shared" si="33"/>
        <v>43511</v>
      </c>
      <c r="C21" s="107" t="str">
        <f t="shared" si="10"/>
        <v/>
      </c>
      <c r="D21" s="107" t="str">
        <f t="shared" si="11"/>
        <v/>
      </c>
      <c r="E21" s="107" t="str">
        <f t="shared" si="12"/>
        <v/>
      </c>
      <c r="F21" s="125" t="str">
        <f t="shared" si="13"/>
        <v/>
      </c>
      <c r="G21" s="125" t="str">
        <f t="shared" si="14"/>
        <v/>
      </c>
      <c r="H21" s="125" t="str">
        <f t="shared" si="15"/>
        <v/>
      </c>
      <c r="I21" s="125" t="str">
        <f t="shared" si="16"/>
        <v/>
      </c>
      <c r="J21" s="125" t="str">
        <f t="shared" si="17"/>
        <v/>
      </c>
      <c r="K21" s="125" t="str">
        <f t="shared" si="18"/>
        <v/>
      </c>
      <c r="L21" s="125" t="str">
        <f t="shared" si="19"/>
        <v/>
      </c>
      <c r="M21" s="205" t="str">
        <f t="shared" si="20"/>
        <v/>
      </c>
      <c r="N21" s="205" t="str">
        <f t="shared" si="21"/>
        <v/>
      </c>
      <c r="O21" s="107" t="str">
        <f t="shared" si="22"/>
        <v/>
      </c>
      <c r="P21" s="107" t="str">
        <f t="shared" si="23"/>
        <v/>
      </c>
      <c r="Q21" s="125" t="str">
        <f t="shared" si="24"/>
        <v/>
      </c>
      <c r="R21" s="125" t="str">
        <f t="shared" si="25"/>
        <v/>
      </c>
      <c r="S21" s="125" t="str">
        <f t="shared" si="26"/>
        <v/>
      </c>
      <c r="T21" s="125" t="str">
        <f t="shared" si="27"/>
        <v/>
      </c>
      <c r="U21" s="125" t="str">
        <f t="shared" si="28"/>
        <v/>
      </c>
      <c r="V21" s="125" t="str">
        <f t="shared" si="29"/>
        <v/>
      </c>
      <c r="W21" s="125" t="str">
        <f t="shared" si="30"/>
        <v/>
      </c>
      <c r="X21" s="205" t="str">
        <f t="shared" si="31"/>
        <v/>
      </c>
      <c r="Y21" s="205" t="str">
        <f t="shared" si="32"/>
        <v/>
      </c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</row>
    <row r="22" spans="1:50" ht="11.25" customHeight="1" x14ac:dyDescent="0.15">
      <c r="A22" s="170">
        <v>16</v>
      </c>
      <c r="B22" s="208">
        <f t="shared" si="33"/>
        <v>43512</v>
      </c>
      <c r="C22" s="107" t="str">
        <f t="shared" si="10"/>
        <v/>
      </c>
      <c r="D22" s="107" t="str">
        <f t="shared" si="11"/>
        <v/>
      </c>
      <c r="E22" s="107" t="str">
        <f t="shared" si="12"/>
        <v/>
      </c>
      <c r="F22" s="125" t="str">
        <f t="shared" si="13"/>
        <v/>
      </c>
      <c r="G22" s="125" t="str">
        <f t="shared" si="14"/>
        <v/>
      </c>
      <c r="H22" s="125" t="str">
        <f t="shared" si="15"/>
        <v/>
      </c>
      <c r="I22" s="125" t="str">
        <f t="shared" si="16"/>
        <v/>
      </c>
      <c r="J22" s="125" t="str">
        <f t="shared" si="17"/>
        <v/>
      </c>
      <c r="K22" s="125" t="str">
        <f t="shared" si="18"/>
        <v/>
      </c>
      <c r="L22" s="125" t="str">
        <f t="shared" si="19"/>
        <v/>
      </c>
      <c r="M22" s="205" t="str">
        <f t="shared" si="20"/>
        <v/>
      </c>
      <c r="N22" s="205" t="str">
        <f t="shared" si="21"/>
        <v/>
      </c>
      <c r="O22" s="107" t="str">
        <f t="shared" si="22"/>
        <v/>
      </c>
      <c r="P22" s="107" t="str">
        <f t="shared" si="23"/>
        <v/>
      </c>
      <c r="Q22" s="125" t="str">
        <f t="shared" si="24"/>
        <v/>
      </c>
      <c r="R22" s="125" t="str">
        <f t="shared" si="25"/>
        <v/>
      </c>
      <c r="S22" s="125" t="str">
        <f t="shared" si="26"/>
        <v/>
      </c>
      <c r="T22" s="125" t="str">
        <f t="shared" si="27"/>
        <v/>
      </c>
      <c r="U22" s="125" t="str">
        <f t="shared" si="28"/>
        <v/>
      </c>
      <c r="V22" s="125" t="str">
        <f t="shared" si="29"/>
        <v/>
      </c>
      <c r="W22" s="125" t="str">
        <f t="shared" si="30"/>
        <v/>
      </c>
      <c r="X22" s="205" t="str">
        <f t="shared" si="31"/>
        <v/>
      </c>
      <c r="Y22" s="205" t="str">
        <f t="shared" si="32"/>
        <v/>
      </c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</row>
    <row r="23" spans="1:50" ht="11.25" customHeight="1" x14ac:dyDescent="0.15">
      <c r="A23" s="170">
        <v>17</v>
      </c>
      <c r="B23" s="208">
        <f t="shared" si="33"/>
        <v>43513</v>
      </c>
      <c r="C23" s="107" t="str">
        <f t="shared" si="10"/>
        <v/>
      </c>
      <c r="D23" s="107" t="str">
        <f t="shared" si="11"/>
        <v/>
      </c>
      <c r="E23" s="107" t="str">
        <f t="shared" si="12"/>
        <v/>
      </c>
      <c r="F23" s="125" t="str">
        <f t="shared" si="13"/>
        <v/>
      </c>
      <c r="G23" s="125" t="str">
        <f t="shared" si="14"/>
        <v/>
      </c>
      <c r="H23" s="125" t="str">
        <f t="shared" si="15"/>
        <v/>
      </c>
      <c r="I23" s="125" t="str">
        <f t="shared" si="16"/>
        <v/>
      </c>
      <c r="J23" s="125" t="str">
        <f t="shared" si="17"/>
        <v/>
      </c>
      <c r="K23" s="125" t="str">
        <f t="shared" si="18"/>
        <v/>
      </c>
      <c r="L23" s="125" t="str">
        <f t="shared" si="19"/>
        <v/>
      </c>
      <c r="M23" s="205" t="str">
        <f t="shared" si="20"/>
        <v/>
      </c>
      <c r="N23" s="205" t="str">
        <f t="shared" si="21"/>
        <v/>
      </c>
      <c r="O23" s="107" t="str">
        <f t="shared" si="22"/>
        <v/>
      </c>
      <c r="P23" s="107" t="str">
        <f t="shared" si="23"/>
        <v/>
      </c>
      <c r="Q23" s="125" t="str">
        <f t="shared" si="24"/>
        <v/>
      </c>
      <c r="R23" s="125" t="str">
        <f t="shared" si="25"/>
        <v/>
      </c>
      <c r="S23" s="125" t="str">
        <f t="shared" si="26"/>
        <v/>
      </c>
      <c r="T23" s="125" t="str">
        <f t="shared" si="27"/>
        <v/>
      </c>
      <c r="U23" s="125" t="str">
        <f t="shared" si="28"/>
        <v/>
      </c>
      <c r="V23" s="125" t="str">
        <f t="shared" si="29"/>
        <v/>
      </c>
      <c r="W23" s="125" t="str">
        <f t="shared" si="30"/>
        <v/>
      </c>
      <c r="X23" s="205" t="str">
        <f t="shared" si="31"/>
        <v/>
      </c>
      <c r="Y23" s="205" t="str">
        <f t="shared" si="32"/>
        <v/>
      </c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</row>
    <row r="24" spans="1:50" ht="11.25" customHeight="1" x14ac:dyDescent="0.15">
      <c r="A24" s="170">
        <v>18</v>
      </c>
      <c r="B24" s="208">
        <f t="shared" si="33"/>
        <v>43514</v>
      </c>
      <c r="C24" s="107" t="str">
        <f t="shared" si="10"/>
        <v/>
      </c>
      <c r="D24" s="107" t="str">
        <f t="shared" si="11"/>
        <v/>
      </c>
      <c r="E24" s="107" t="str">
        <f t="shared" si="12"/>
        <v/>
      </c>
      <c r="F24" s="125" t="str">
        <f t="shared" si="13"/>
        <v/>
      </c>
      <c r="G24" s="125" t="str">
        <f t="shared" si="14"/>
        <v/>
      </c>
      <c r="H24" s="125" t="str">
        <f t="shared" si="15"/>
        <v/>
      </c>
      <c r="I24" s="125" t="str">
        <f t="shared" si="16"/>
        <v/>
      </c>
      <c r="J24" s="125" t="str">
        <f t="shared" si="17"/>
        <v/>
      </c>
      <c r="K24" s="125" t="str">
        <f t="shared" si="18"/>
        <v/>
      </c>
      <c r="L24" s="125" t="str">
        <f t="shared" si="19"/>
        <v/>
      </c>
      <c r="M24" s="205" t="str">
        <f t="shared" si="20"/>
        <v/>
      </c>
      <c r="N24" s="205" t="str">
        <f t="shared" si="21"/>
        <v/>
      </c>
      <c r="O24" s="107" t="str">
        <f t="shared" si="22"/>
        <v/>
      </c>
      <c r="P24" s="107" t="str">
        <f t="shared" si="23"/>
        <v/>
      </c>
      <c r="Q24" s="125" t="str">
        <f t="shared" si="24"/>
        <v/>
      </c>
      <c r="R24" s="125" t="str">
        <f t="shared" si="25"/>
        <v/>
      </c>
      <c r="S24" s="125" t="str">
        <f t="shared" si="26"/>
        <v/>
      </c>
      <c r="T24" s="125" t="str">
        <f t="shared" si="27"/>
        <v/>
      </c>
      <c r="U24" s="125" t="str">
        <f t="shared" si="28"/>
        <v/>
      </c>
      <c r="V24" s="125" t="str">
        <f t="shared" si="29"/>
        <v/>
      </c>
      <c r="W24" s="125" t="str">
        <f t="shared" si="30"/>
        <v/>
      </c>
      <c r="X24" s="205" t="str">
        <f t="shared" si="31"/>
        <v/>
      </c>
      <c r="Y24" s="205" t="str">
        <f t="shared" si="32"/>
        <v/>
      </c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</row>
    <row r="25" spans="1:50" ht="11.25" customHeight="1" x14ac:dyDescent="0.15">
      <c r="A25" s="170">
        <v>19</v>
      </c>
      <c r="B25" s="208">
        <f t="shared" si="33"/>
        <v>43515</v>
      </c>
      <c r="C25" s="107" t="str">
        <f t="shared" si="10"/>
        <v/>
      </c>
      <c r="D25" s="107" t="str">
        <f t="shared" si="11"/>
        <v/>
      </c>
      <c r="E25" s="107" t="str">
        <f t="shared" si="12"/>
        <v/>
      </c>
      <c r="F25" s="125" t="str">
        <f t="shared" si="13"/>
        <v/>
      </c>
      <c r="G25" s="125" t="str">
        <f t="shared" si="14"/>
        <v/>
      </c>
      <c r="H25" s="125" t="str">
        <f t="shared" si="15"/>
        <v/>
      </c>
      <c r="I25" s="125" t="str">
        <f t="shared" si="16"/>
        <v/>
      </c>
      <c r="J25" s="125" t="str">
        <f t="shared" si="17"/>
        <v/>
      </c>
      <c r="K25" s="125" t="str">
        <f t="shared" si="18"/>
        <v/>
      </c>
      <c r="L25" s="125" t="str">
        <f t="shared" si="19"/>
        <v/>
      </c>
      <c r="M25" s="205" t="str">
        <f t="shared" si="20"/>
        <v/>
      </c>
      <c r="N25" s="205" t="str">
        <f t="shared" si="21"/>
        <v/>
      </c>
      <c r="O25" s="107" t="str">
        <f t="shared" si="22"/>
        <v/>
      </c>
      <c r="P25" s="107" t="str">
        <f t="shared" si="23"/>
        <v/>
      </c>
      <c r="Q25" s="125" t="str">
        <f t="shared" si="24"/>
        <v/>
      </c>
      <c r="R25" s="125" t="str">
        <f t="shared" si="25"/>
        <v/>
      </c>
      <c r="S25" s="125" t="str">
        <f t="shared" si="26"/>
        <v/>
      </c>
      <c r="T25" s="125" t="str">
        <f t="shared" si="27"/>
        <v/>
      </c>
      <c r="U25" s="125" t="str">
        <f t="shared" si="28"/>
        <v/>
      </c>
      <c r="V25" s="125" t="str">
        <f t="shared" si="29"/>
        <v/>
      </c>
      <c r="W25" s="125" t="str">
        <f t="shared" si="30"/>
        <v/>
      </c>
      <c r="X25" s="205" t="str">
        <f t="shared" si="31"/>
        <v/>
      </c>
      <c r="Y25" s="205" t="str">
        <f t="shared" si="32"/>
        <v/>
      </c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</row>
    <row r="26" spans="1:50" ht="11.25" customHeight="1" x14ac:dyDescent="0.15">
      <c r="A26" s="170">
        <v>20</v>
      </c>
      <c r="B26" s="208">
        <f t="shared" si="33"/>
        <v>43516</v>
      </c>
      <c r="C26" s="107" t="str">
        <f t="shared" si="10"/>
        <v/>
      </c>
      <c r="D26" s="107" t="str">
        <f t="shared" si="11"/>
        <v/>
      </c>
      <c r="E26" s="107" t="str">
        <f t="shared" si="12"/>
        <v/>
      </c>
      <c r="F26" s="125" t="str">
        <f t="shared" si="13"/>
        <v/>
      </c>
      <c r="G26" s="125" t="str">
        <f t="shared" si="14"/>
        <v/>
      </c>
      <c r="H26" s="125" t="str">
        <f t="shared" si="15"/>
        <v/>
      </c>
      <c r="I26" s="125" t="str">
        <f t="shared" si="16"/>
        <v/>
      </c>
      <c r="J26" s="125" t="str">
        <f t="shared" si="17"/>
        <v/>
      </c>
      <c r="K26" s="125" t="str">
        <f t="shared" si="18"/>
        <v/>
      </c>
      <c r="L26" s="125" t="str">
        <f t="shared" si="19"/>
        <v/>
      </c>
      <c r="M26" s="205" t="str">
        <f t="shared" si="20"/>
        <v/>
      </c>
      <c r="N26" s="205" t="str">
        <f t="shared" si="21"/>
        <v/>
      </c>
      <c r="O26" s="107" t="str">
        <f t="shared" si="22"/>
        <v/>
      </c>
      <c r="P26" s="107" t="str">
        <f t="shared" si="23"/>
        <v/>
      </c>
      <c r="Q26" s="125" t="str">
        <f t="shared" si="24"/>
        <v/>
      </c>
      <c r="R26" s="125" t="str">
        <f t="shared" si="25"/>
        <v/>
      </c>
      <c r="S26" s="125" t="str">
        <f t="shared" si="26"/>
        <v/>
      </c>
      <c r="T26" s="125" t="str">
        <f t="shared" si="27"/>
        <v/>
      </c>
      <c r="U26" s="125" t="str">
        <f t="shared" si="28"/>
        <v/>
      </c>
      <c r="V26" s="125" t="str">
        <f t="shared" si="29"/>
        <v/>
      </c>
      <c r="W26" s="125" t="str">
        <f t="shared" si="30"/>
        <v/>
      </c>
      <c r="X26" s="205" t="str">
        <f t="shared" si="31"/>
        <v/>
      </c>
      <c r="Y26" s="205" t="str">
        <f t="shared" si="32"/>
        <v/>
      </c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</row>
    <row r="27" spans="1:50" ht="11.25" customHeight="1" x14ac:dyDescent="0.15">
      <c r="A27" s="170">
        <v>21</v>
      </c>
      <c r="B27" s="208">
        <f t="shared" si="33"/>
        <v>43517</v>
      </c>
      <c r="C27" s="107" t="str">
        <f t="shared" si="10"/>
        <v/>
      </c>
      <c r="D27" s="107" t="str">
        <f t="shared" si="11"/>
        <v/>
      </c>
      <c r="E27" s="107" t="str">
        <f t="shared" si="12"/>
        <v/>
      </c>
      <c r="F27" s="125" t="str">
        <f t="shared" si="13"/>
        <v/>
      </c>
      <c r="G27" s="125" t="str">
        <f t="shared" si="14"/>
        <v/>
      </c>
      <c r="H27" s="125" t="str">
        <f t="shared" si="15"/>
        <v/>
      </c>
      <c r="I27" s="125" t="str">
        <f t="shared" si="16"/>
        <v/>
      </c>
      <c r="J27" s="125" t="str">
        <f t="shared" si="17"/>
        <v/>
      </c>
      <c r="K27" s="125" t="str">
        <f t="shared" si="18"/>
        <v/>
      </c>
      <c r="L27" s="125" t="str">
        <f t="shared" si="19"/>
        <v/>
      </c>
      <c r="M27" s="205" t="str">
        <f t="shared" si="20"/>
        <v/>
      </c>
      <c r="N27" s="205" t="str">
        <f t="shared" si="21"/>
        <v/>
      </c>
      <c r="O27" s="107" t="str">
        <f t="shared" si="22"/>
        <v/>
      </c>
      <c r="P27" s="107" t="str">
        <f t="shared" si="23"/>
        <v/>
      </c>
      <c r="Q27" s="125" t="str">
        <f t="shared" si="24"/>
        <v/>
      </c>
      <c r="R27" s="125" t="str">
        <f t="shared" si="25"/>
        <v/>
      </c>
      <c r="S27" s="125" t="str">
        <f t="shared" si="26"/>
        <v/>
      </c>
      <c r="T27" s="125" t="str">
        <f t="shared" si="27"/>
        <v/>
      </c>
      <c r="U27" s="125" t="str">
        <f t="shared" si="28"/>
        <v/>
      </c>
      <c r="V27" s="125" t="str">
        <f t="shared" si="29"/>
        <v/>
      </c>
      <c r="W27" s="125" t="str">
        <f t="shared" si="30"/>
        <v/>
      </c>
      <c r="X27" s="205" t="str">
        <f t="shared" si="31"/>
        <v/>
      </c>
      <c r="Y27" s="205" t="str">
        <f t="shared" si="32"/>
        <v/>
      </c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</row>
    <row r="28" spans="1:50" ht="11.25" customHeight="1" x14ac:dyDescent="0.15">
      <c r="A28" s="170">
        <v>22</v>
      </c>
      <c r="B28" s="208">
        <f t="shared" si="33"/>
        <v>43518</v>
      </c>
      <c r="C28" s="107" t="str">
        <f t="shared" si="10"/>
        <v/>
      </c>
      <c r="D28" s="107" t="str">
        <f t="shared" si="11"/>
        <v/>
      </c>
      <c r="E28" s="107" t="str">
        <f t="shared" si="12"/>
        <v/>
      </c>
      <c r="F28" s="125" t="str">
        <f t="shared" si="13"/>
        <v/>
      </c>
      <c r="G28" s="125" t="str">
        <f t="shared" si="14"/>
        <v/>
      </c>
      <c r="H28" s="125" t="str">
        <f t="shared" si="15"/>
        <v/>
      </c>
      <c r="I28" s="125" t="str">
        <f t="shared" si="16"/>
        <v/>
      </c>
      <c r="J28" s="125" t="str">
        <f t="shared" si="17"/>
        <v/>
      </c>
      <c r="K28" s="125" t="str">
        <f t="shared" si="18"/>
        <v/>
      </c>
      <c r="L28" s="125" t="str">
        <f t="shared" si="19"/>
        <v/>
      </c>
      <c r="M28" s="205" t="str">
        <f t="shared" si="20"/>
        <v/>
      </c>
      <c r="N28" s="205" t="str">
        <f t="shared" si="21"/>
        <v/>
      </c>
      <c r="O28" s="107" t="str">
        <f t="shared" si="22"/>
        <v/>
      </c>
      <c r="P28" s="107" t="str">
        <f t="shared" si="23"/>
        <v/>
      </c>
      <c r="Q28" s="125" t="str">
        <f t="shared" si="24"/>
        <v/>
      </c>
      <c r="R28" s="125" t="str">
        <f t="shared" si="25"/>
        <v/>
      </c>
      <c r="S28" s="125" t="str">
        <f t="shared" si="26"/>
        <v/>
      </c>
      <c r="T28" s="125" t="str">
        <f t="shared" si="27"/>
        <v/>
      </c>
      <c r="U28" s="125" t="str">
        <f t="shared" si="28"/>
        <v/>
      </c>
      <c r="V28" s="125" t="str">
        <f t="shared" si="29"/>
        <v/>
      </c>
      <c r="W28" s="125" t="str">
        <f t="shared" si="30"/>
        <v/>
      </c>
      <c r="X28" s="205" t="str">
        <f t="shared" si="31"/>
        <v/>
      </c>
      <c r="Y28" s="205" t="str">
        <f t="shared" si="32"/>
        <v/>
      </c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</row>
    <row r="29" spans="1:50" ht="11.25" customHeight="1" x14ac:dyDescent="0.15">
      <c r="A29" s="170">
        <v>23</v>
      </c>
      <c r="B29" s="208">
        <f t="shared" si="33"/>
        <v>43519</v>
      </c>
      <c r="C29" s="107" t="str">
        <f t="shared" si="10"/>
        <v/>
      </c>
      <c r="D29" s="107" t="str">
        <f t="shared" si="11"/>
        <v/>
      </c>
      <c r="E29" s="107" t="str">
        <f t="shared" si="12"/>
        <v/>
      </c>
      <c r="F29" s="125" t="str">
        <f t="shared" si="13"/>
        <v/>
      </c>
      <c r="G29" s="125" t="str">
        <f t="shared" si="14"/>
        <v/>
      </c>
      <c r="H29" s="125" t="str">
        <f t="shared" si="15"/>
        <v/>
      </c>
      <c r="I29" s="125" t="str">
        <f t="shared" si="16"/>
        <v/>
      </c>
      <c r="J29" s="125" t="str">
        <f t="shared" si="17"/>
        <v/>
      </c>
      <c r="K29" s="125" t="str">
        <f t="shared" si="18"/>
        <v/>
      </c>
      <c r="L29" s="125" t="str">
        <f t="shared" si="19"/>
        <v/>
      </c>
      <c r="M29" s="205" t="str">
        <f t="shared" si="20"/>
        <v/>
      </c>
      <c r="N29" s="205" t="str">
        <f t="shared" si="21"/>
        <v/>
      </c>
      <c r="O29" s="107" t="str">
        <f t="shared" si="22"/>
        <v/>
      </c>
      <c r="P29" s="107" t="str">
        <f t="shared" si="23"/>
        <v/>
      </c>
      <c r="Q29" s="125" t="str">
        <f t="shared" si="24"/>
        <v/>
      </c>
      <c r="R29" s="125" t="str">
        <f t="shared" si="25"/>
        <v/>
      </c>
      <c r="S29" s="125" t="str">
        <f t="shared" si="26"/>
        <v/>
      </c>
      <c r="T29" s="125" t="str">
        <f t="shared" si="27"/>
        <v/>
      </c>
      <c r="U29" s="125" t="str">
        <f t="shared" si="28"/>
        <v/>
      </c>
      <c r="V29" s="125" t="str">
        <f t="shared" si="29"/>
        <v/>
      </c>
      <c r="W29" s="125" t="str">
        <f t="shared" si="30"/>
        <v/>
      </c>
      <c r="X29" s="205" t="str">
        <f t="shared" si="31"/>
        <v/>
      </c>
      <c r="Y29" s="205" t="str">
        <f t="shared" si="32"/>
        <v/>
      </c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</row>
    <row r="30" spans="1:50" ht="11.25" customHeight="1" x14ac:dyDescent="0.15">
      <c r="A30" s="170">
        <v>24</v>
      </c>
      <c r="B30" s="208">
        <f t="shared" si="33"/>
        <v>43520</v>
      </c>
      <c r="C30" s="107" t="str">
        <f t="shared" si="10"/>
        <v/>
      </c>
      <c r="D30" s="107" t="str">
        <f t="shared" si="11"/>
        <v/>
      </c>
      <c r="E30" s="107" t="str">
        <f t="shared" si="12"/>
        <v/>
      </c>
      <c r="F30" s="125" t="str">
        <f t="shared" si="13"/>
        <v/>
      </c>
      <c r="G30" s="125" t="str">
        <f t="shared" si="14"/>
        <v/>
      </c>
      <c r="H30" s="125" t="str">
        <f t="shared" si="15"/>
        <v/>
      </c>
      <c r="I30" s="125" t="str">
        <f t="shared" si="16"/>
        <v/>
      </c>
      <c r="J30" s="125" t="str">
        <f t="shared" si="17"/>
        <v/>
      </c>
      <c r="K30" s="125" t="str">
        <f t="shared" si="18"/>
        <v/>
      </c>
      <c r="L30" s="125" t="str">
        <f t="shared" si="19"/>
        <v/>
      </c>
      <c r="M30" s="205" t="str">
        <f t="shared" si="20"/>
        <v/>
      </c>
      <c r="N30" s="205" t="str">
        <f t="shared" si="21"/>
        <v/>
      </c>
      <c r="O30" s="107" t="str">
        <f t="shared" si="22"/>
        <v/>
      </c>
      <c r="P30" s="107" t="str">
        <f t="shared" si="23"/>
        <v/>
      </c>
      <c r="Q30" s="125" t="str">
        <f t="shared" si="24"/>
        <v/>
      </c>
      <c r="R30" s="125" t="str">
        <f t="shared" si="25"/>
        <v/>
      </c>
      <c r="S30" s="125" t="str">
        <f t="shared" si="26"/>
        <v/>
      </c>
      <c r="T30" s="125" t="str">
        <f t="shared" si="27"/>
        <v/>
      </c>
      <c r="U30" s="125" t="str">
        <f t="shared" si="28"/>
        <v/>
      </c>
      <c r="V30" s="125" t="str">
        <f t="shared" si="29"/>
        <v/>
      </c>
      <c r="W30" s="125" t="str">
        <f t="shared" si="30"/>
        <v/>
      </c>
      <c r="X30" s="205" t="str">
        <f t="shared" si="31"/>
        <v/>
      </c>
      <c r="Y30" s="205" t="str">
        <f t="shared" si="32"/>
        <v/>
      </c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</row>
    <row r="31" spans="1:50" ht="11.25" customHeight="1" x14ac:dyDescent="0.15">
      <c r="A31" s="170">
        <v>25</v>
      </c>
      <c r="B31" s="208">
        <f t="shared" si="33"/>
        <v>43521</v>
      </c>
      <c r="C31" s="107" t="str">
        <f t="shared" si="10"/>
        <v/>
      </c>
      <c r="D31" s="107" t="str">
        <f t="shared" si="11"/>
        <v/>
      </c>
      <c r="E31" s="107" t="str">
        <f t="shared" si="12"/>
        <v/>
      </c>
      <c r="F31" s="125" t="str">
        <f t="shared" si="13"/>
        <v/>
      </c>
      <c r="G31" s="125" t="str">
        <f t="shared" si="14"/>
        <v/>
      </c>
      <c r="H31" s="125" t="str">
        <f t="shared" si="15"/>
        <v/>
      </c>
      <c r="I31" s="125" t="str">
        <f t="shared" si="16"/>
        <v/>
      </c>
      <c r="J31" s="125" t="str">
        <f t="shared" si="17"/>
        <v/>
      </c>
      <c r="K31" s="125" t="str">
        <f t="shared" si="18"/>
        <v/>
      </c>
      <c r="L31" s="125" t="str">
        <f t="shared" si="19"/>
        <v/>
      </c>
      <c r="M31" s="205" t="str">
        <f t="shared" si="20"/>
        <v/>
      </c>
      <c r="N31" s="205" t="str">
        <f t="shared" si="21"/>
        <v/>
      </c>
      <c r="O31" s="107" t="str">
        <f t="shared" si="22"/>
        <v/>
      </c>
      <c r="P31" s="107" t="str">
        <f t="shared" si="23"/>
        <v/>
      </c>
      <c r="Q31" s="125" t="str">
        <f t="shared" si="24"/>
        <v/>
      </c>
      <c r="R31" s="125" t="str">
        <f t="shared" si="25"/>
        <v/>
      </c>
      <c r="S31" s="125" t="str">
        <f t="shared" si="26"/>
        <v/>
      </c>
      <c r="T31" s="125" t="str">
        <f t="shared" si="27"/>
        <v/>
      </c>
      <c r="U31" s="125" t="str">
        <f t="shared" si="28"/>
        <v/>
      </c>
      <c r="V31" s="125" t="str">
        <f t="shared" si="29"/>
        <v/>
      </c>
      <c r="W31" s="125" t="str">
        <f t="shared" si="30"/>
        <v/>
      </c>
      <c r="X31" s="205" t="str">
        <f t="shared" si="31"/>
        <v/>
      </c>
      <c r="Y31" s="205" t="str">
        <f t="shared" si="32"/>
        <v/>
      </c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</row>
    <row r="32" spans="1:50" ht="11.25" customHeight="1" x14ac:dyDescent="0.15">
      <c r="A32" s="170">
        <v>26</v>
      </c>
      <c r="B32" s="208">
        <f t="shared" si="33"/>
        <v>43522</v>
      </c>
      <c r="C32" s="107" t="str">
        <f t="shared" si="10"/>
        <v/>
      </c>
      <c r="D32" s="107" t="str">
        <f t="shared" si="11"/>
        <v/>
      </c>
      <c r="E32" s="107" t="str">
        <f t="shared" si="12"/>
        <v/>
      </c>
      <c r="F32" s="125" t="str">
        <f t="shared" si="13"/>
        <v/>
      </c>
      <c r="G32" s="125" t="str">
        <f t="shared" si="14"/>
        <v/>
      </c>
      <c r="H32" s="125" t="str">
        <f t="shared" si="15"/>
        <v/>
      </c>
      <c r="I32" s="125" t="str">
        <f t="shared" si="16"/>
        <v/>
      </c>
      <c r="J32" s="125" t="str">
        <f t="shared" si="17"/>
        <v/>
      </c>
      <c r="K32" s="125" t="str">
        <f t="shared" si="18"/>
        <v/>
      </c>
      <c r="L32" s="125" t="str">
        <f t="shared" si="19"/>
        <v/>
      </c>
      <c r="M32" s="205" t="str">
        <f t="shared" si="20"/>
        <v/>
      </c>
      <c r="N32" s="205" t="str">
        <f t="shared" si="21"/>
        <v/>
      </c>
      <c r="O32" s="107" t="str">
        <f t="shared" si="22"/>
        <v/>
      </c>
      <c r="P32" s="107" t="str">
        <f t="shared" si="23"/>
        <v/>
      </c>
      <c r="Q32" s="125" t="str">
        <f t="shared" si="24"/>
        <v/>
      </c>
      <c r="R32" s="125" t="str">
        <f t="shared" si="25"/>
        <v/>
      </c>
      <c r="S32" s="125" t="str">
        <f t="shared" si="26"/>
        <v/>
      </c>
      <c r="T32" s="125" t="str">
        <f t="shared" si="27"/>
        <v/>
      </c>
      <c r="U32" s="125" t="str">
        <f t="shared" si="28"/>
        <v/>
      </c>
      <c r="V32" s="125" t="str">
        <f t="shared" si="29"/>
        <v/>
      </c>
      <c r="W32" s="125" t="str">
        <f t="shared" si="30"/>
        <v/>
      </c>
      <c r="X32" s="205" t="str">
        <f t="shared" si="31"/>
        <v/>
      </c>
      <c r="Y32" s="205" t="str">
        <f t="shared" si="32"/>
        <v/>
      </c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</row>
    <row r="33" spans="1:50" ht="11.25" customHeight="1" x14ac:dyDescent="0.15">
      <c r="A33" s="170">
        <v>27</v>
      </c>
      <c r="B33" s="208">
        <f t="shared" si="33"/>
        <v>43523</v>
      </c>
      <c r="C33" s="107" t="str">
        <f t="shared" si="10"/>
        <v/>
      </c>
      <c r="D33" s="107" t="str">
        <f t="shared" si="11"/>
        <v/>
      </c>
      <c r="E33" s="107" t="str">
        <f t="shared" si="12"/>
        <v/>
      </c>
      <c r="F33" s="125" t="str">
        <f t="shared" si="13"/>
        <v/>
      </c>
      <c r="G33" s="125" t="str">
        <f t="shared" si="14"/>
        <v/>
      </c>
      <c r="H33" s="125" t="str">
        <f t="shared" si="15"/>
        <v/>
      </c>
      <c r="I33" s="125" t="str">
        <f t="shared" si="16"/>
        <v/>
      </c>
      <c r="J33" s="125" t="str">
        <f t="shared" si="17"/>
        <v/>
      </c>
      <c r="K33" s="125" t="str">
        <f t="shared" si="18"/>
        <v/>
      </c>
      <c r="L33" s="125" t="str">
        <f t="shared" si="19"/>
        <v/>
      </c>
      <c r="M33" s="205" t="str">
        <f t="shared" si="20"/>
        <v/>
      </c>
      <c r="N33" s="205" t="str">
        <f t="shared" si="21"/>
        <v/>
      </c>
      <c r="O33" s="107" t="str">
        <f t="shared" si="22"/>
        <v/>
      </c>
      <c r="P33" s="107" t="str">
        <f t="shared" si="23"/>
        <v/>
      </c>
      <c r="Q33" s="125" t="str">
        <f t="shared" si="24"/>
        <v/>
      </c>
      <c r="R33" s="125" t="str">
        <f t="shared" si="25"/>
        <v/>
      </c>
      <c r="S33" s="125" t="str">
        <f t="shared" si="26"/>
        <v/>
      </c>
      <c r="T33" s="125" t="str">
        <f t="shared" si="27"/>
        <v/>
      </c>
      <c r="U33" s="125" t="str">
        <f t="shared" si="28"/>
        <v/>
      </c>
      <c r="V33" s="125" t="str">
        <f t="shared" si="29"/>
        <v/>
      </c>
      <c r="W33" s="125" t="str">
        <f t="shared" si="30"/>
        <v/>
      </c>
      <c r="X33" s="205" t="str">
        <f t="shared" si="31"/>
        <v/>
      </c>
      <c r="Y33" s="205" t="str">
        <f t="shared" si="32"/>
        <v/>
      </c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</row>
    <row r="34" spans="1:50" ht="11.25" customHeight="1" x14ac:dyDescent="0.15">
      <c r="A34" s="170">
        <v>28</v>
      </c>
      <c r="B34" s="208">
        <f t="shared" si="33"/>
        <v>43524</v>
      </c>
      <c r="C34" s="107" t="str">
        <f t="shared" si="10"/>
        <v/>
      </c>
      <c r="D34" s="107" t="str">
        <f t="shared" si="11"/>
        <v/>
      </c>
      <c r="E34" s="107" t="str">
        <f t="shared" si="12"/>
        <v/>
      </c>
      <c r="F34" s="125" t="str">
        <f t="shared" si="13"/>
        <v/>
      </c>
      <c r="G34" s="125" t="str">
        <f t="shared" si="14"/>
        <v/>
      </c>
      <c r="H34" s="125" t="str">
        <f t="shared" si="15"/>
        <v/>
      </c>
      <c r="I34" s="125" t="str">
        <f t="shared" si="16"/>
        <v/>
      </c>
      <c r="J34" s="125" t="str">
        <f t="shared" si="17"/>
        <v/>
      </c>
      <c r="K34" s="125" t="str">
        <f t="shared" si="18"/>
        <v/>
      </c>
      <c r="L34" s="125" t="str">
        <f t="shared" si="19"/>
        <v/>
      </c>
      <c r="M34" s="205" t="str">
        <f t="shared" si="20"/>
        <v/>
      </c>
      <c r="N34" s="205" t="str">
        <f t="shared" si="21"/>
        <v/>
      </c>
      <c r="O34" s="107" t="str">
        <f t="shared" si="22"/>
        <v/>
      </c>
      <c r="P34" s="107" t="str">
        <f t="shared" si="23"/>
        <v/>
      </c>
      <c r="Q34" s="125" t="str">
        <f t="shared" si="24"/>
        <v/>
      </c>
      <c r="R34" s="125" t="str">
        <f t="shared" si="25"/>
        <v/>
      </c>
      <c r="S34" s="125" t="str">
        <f t="shared" si="26"/>
        <v/>
      </c>
      <c r="T34" s="125" t="str">
        <f t="shared" si="27"/>
        <v/>
      </c>
      <c r="U34" s="125" t="str">
        <f t="shared" si="28"/>
        <v/>
      </c>
      <c r="V34" s="125" t="str">
        <f t="shared" si="29"/>
        <v/>
      </c>
      <c r="W34" s="125" t="str">
        <f t="shared" si="30"/>
        <v/>
      </c>
      <c r="X34" s="205" t="str">
        <f t="shared" si="31"/>
        <v/>
      </c>
      <c r="Y34" s="205" t="str">
        <f t="shared" si="32"/>
        <v/>
      </c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</row>
    <row r="35" spans="1:50" ht="11.25" customHeight="1" x14ac:dyDescent="0.15">
      <c r="A35" s="170">
        <v>29</v>
      </c>
      <c r="B35" s="208">
        <f t="shared" si="33"/>
        <v>43525</v>
      </c>
      <c r="C35" s="107" t="str">
        <f t="shared" si="10"/>
        <v/>
      </c>
      <c r="D35" s="107" t="str">
        <f t="shared" si="11"/>
        <v/>
      </c>
      <c r="E35" s="107" t="str">
        <f t="shared" si="12"/>
        <v/>
      </c>
      <c r="F35" s="125" t="str">
        <f t="shared" si="13"/>
        <v/>
      </c>
      <c r="G35" s="125" t="str">
        <f t="shared" si="14"/>
        <v/>
      </c>
      <c r="H35" s="125" t="str">
        <f t="shared" si="15"/>
        <v/>
      </c>
      <c r="I35" s="125" t="str">
        <f t="shared" si="16"/>
        <v/>
      </c>
      <c r="J35" s="125" t="str">
        <f t="shared" si="17"/>
        <v/>
      </c>
      <c r="K35" s="125" t="str">
        <f t="shared" si="18"/>
        <v/>
      </c>
      <c r="L35" s="125" t="str">
        <f t="shared" si="19"/>
        <v/>
      </c>
      <c r="M35" s="205" t="str">
        <f t="shared" si="20"/>
        <v/>
      </c>
      <c r="N35" s="205" t="str">
        <f t="shared" si="21"/>
        <v/>
      </c>
      <c r="O35" s="107" t="str">
        <f t="shared" si="22"/>
        <v/>
      </c>
      <c r="P35" s="107" t="str">
        <f t="shared" si="23"/>
        <v/>
      </c>
      <c r="Q35" s="125" t="str">
        <f t="shared" si="24"/>
        <v/>
      </c>
      <c r="R35" s="125" t="str">
        <f t="shared" si="25"/>
        <v/>
      </c>
      <c r="S35" s="125" t="str">
        <f t="shared" si="26"/>
        <v/>
      </c>
      <c r="T35" s="125" t="str">
        <f t="shared" si="27"/>
        <v/>
      </c>
      <c r="U35" s="125" t="str">
        <f t="shared" si="28"/>
        <v/>
      </c>
      <c r="V35" s="125" t="str">
        <f t="shared" si="29"/>
        <v/>
      </c>
      <c r="W35" s="125" t="str">
        <f t="shared" si="30"/>
        <v/>
      </c>
      <c r="X35" s="205" t="str">
        <f t="shared" si="31"/>
        <v/>
      </c>
      <c r="Y35" s="205" t="str">
        <f t="shared" si="32"/>
        <v/>
      </c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</row>
    <row r="36" spans="1:50" ht="11.25" customHeight="1" x14ac:dyDescent="0.15">
      <c r="A36" s="170">
        <v>30</v>
      </c>
      <c r="B36" s="208">
        <f t="shared" si="33"/>
        <v>43526</v>
      </c>
      <c r="C36" s="107" t="str">
        <f t="shared" si="10"/>
        <v/>
      </c>
      <c r="D36" s="107" t="str">
        <f t="shared" si="11"/>
        <v/>
      </c>
      <c r="E36" s="107" t="str">
        <f t="shared" si="12"/>
        <v/>
      </c>
      <c r="F36" s="125" t="str">
        <f t="shared" si="13"/>
        <v/>
      </c>
      <c r="G36" s="125" t="str">
        <f t="shared" si="14"/>
        <v/>
      </c>
      <c r="H36" s="125" t="str">
        <f t="shared" si="15"/>
        <v/>
      </c>
      <c r="I36" s="125" t="str">
        <f t="shared" si="16"/>
        <v/>
      </c>
      <c r="J36" s="125" t="str">
        <f t="shared" si="17"/>
        <v/>
      </c>
      <c r="K36" s="125" t="str">
        <f t="shared" si="18"/>
        <v/>
      </c>
      <c r="L36" s="125" t="str">
        <f t="shared" si="19"/>
        <v/>
      </c>
      <c r="M36" s="205" t="str">
        <f t="shared" si="20"/>
        <v/>
      </c>
      <c r="N36" s="205" t="str">
        <f t="shared" si="21"/>
        <v/>
      </c>
      <c r="O36" s="107" t="str">
        <f t="shared" si="22"/>
        <v/>
      </c>
      <c r="P36" s="107" t="str">
        <f t="shared" si="23"/>
        <v/>
      </c>
      <c r="Q36" s="125" t="str">
        <f t="shared" si="24"/>
        <v/>
      </c>
      <c r="R36" s="125" t="str">
        <f t="shared" si="25"/>
        <v/>
      </c>
      <c r="S36" s="125" t="str">
        <f t="shared" si="26"/>
        <v/>
      </c>
      <c r="T36" s="125" t="str">
        <f t="shared" si="27"/>
        <v/>
      </c>
      <c r="U36" s="125" t="str">
        <f t="shared" si="28"/>
        <v/>
      </c>
      <c r="V36" s="125" t="str">
        <f t="shared" si="29"/>
        <v/>
      </c>
      <c r="W36" s="125" t="str">
        <f t="shared" si="30"/>
        <v/>
      </c>
      <c r="X36" s="205" t="str">
        <f t="shared" si="31"/>
        <v/>
      </c>
      <c r="Y36" s="205" t="str">
        <f t="shared" si="32"/>
        <v/>
      </c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</row>
    <row r="37" spans="1:50" ht="11.25" customHeight="1" thickBot="1" x14ac:dyDescent="0.2">
      <c r="A37" s="171">
        <v>31</v>
      </c>
      <c r="B37" s="208">
        <f t="shared" si="33"/>
        <v>43527</v>
      </c>
      <c r="C37" s="107" t="str">
        <f t="shared" si="10"/>
        <v/>
      </c>
      <c r="D37" s="164" t="str">
        <f t="shared" si="11"/>
        <v/>
      </c>
      <c r="E37" s="164" t="str">
        <f t="shared" si="12"/>
        <v/>
      </c>
      <c r="F37" s="165" t="str">
        <f t="shared" si="13"/>
        <v/>
      </c>
      <c r="G37" s="165" t="str">
        <f t="shared" si="14"/>
        <v/>
      </c>
      <c r="H37" s="165" t="str">
        <f t="shared" si="15"/>
        <v/>
      </c>
      <c r="I37" s="165" t="str">
        <f t="shared" si="16"/>
        <v/>
      </c>
      <c r="J37" s="165" t="str">
        <f t="shared" si="17"/>
        <v/>
      </c>
      <c r="K37" s="165" t="str">
        <f t="shared" si="18"/>
        <v/>
      </c>
      <c r="L37" s="165" t="str">
        <f t="shared" si="19"/>
        <v/>
      </c>
      <c r="M37" s="206" t="str">
        <f t="shared" si="20"/>
        <v/>
      </c>
      <c r="N37" s="206" t="str">
        <f t="shared" si="21"/>
        <v/>
      </c>
      <c r="O37" s="164" t="str">
        <f t="shared" si="22"/>
        <v/>
      </c>
      <c r="P37" s="164" t="str">
        <f t="shared" si="23"/>
        <v/>
      </c>
      <c r="Q37" s="165" t="str">
        <f t="shared" si="24"/>
        <v/>
      </c>
      <c r="R37" s="165" t="str">
        <f t="shared" si="25"/>
        <v/>
      </c>
      <c r="S37" s="165" t="str">
        <f t="shared" si="26"/>
        <v/>
      </c>
      <c r="T37" s="165" t="str">
        <f t="shared" si="27"/>
        <v/>
      </c>
      <c r="U37" s="165" t="str">
        <f t="shared" si="28"/>
        <v/>
      </c>
      <c r="V37" s="165" t="str">
        <f t="shared" si="29"/>
        <v/>
      </c>
      <c r="W37" s="165" t="str">
        <f t="shared" si="30"/>
        <v/>
      </c>
      <c r="X37" s="206" t="str">
        <f t="shared" si="31"/>
        <v/>
      </c>
      <c r="Y37" s="206" t="str">
        <f t="shared" si="32"/>
        <v/>
      </c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</row>
    <row r="38" spans="1:50" ht="11.25" customHeight="1" thickTop="1" x14ac:dyDescent="0.15">
      <c r="A38" s="249" t="s">
        <v>23</v>
      </c>
      <c r="B38" s="250"/>
      <c r="C38" s="108" t="str">
        <f t="shared" si="10"/>
        <v/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T38" s="135" t="s">
        <v>99</v>
      </c>
      <c r="U38" s="135" t="s">
        <v>99</v>
      </c>
      <c r="V38" s="135" t="s">
        <v>99</v>
      </c>
      <c r="W38" s="135" t="s">
        <v>99</v>
      </c>
      <c r="X38" s="135" t="s">
        <v>99</v>
      </c>
      <c r="Y38" s="135" t="s">
        <v>99</v>
      </c>
      <c r="AB38" s="201" t="str">
        <f>IF(COUNT(AB7:AB37)=0,"",SUM(AB7:AB37))</f>
        <v/>
      </c>
      <c r="AC38" s="200" t="s">
        <v>99</v>
      </c>
      <c r="AD38" s="204" t="s">
        <v>99</v>
      </c>
      <c r="AE38" s="204" t="s">
        <v>99</v>
      </c>
      <c r="AF38" s="204" t="s">
        <v>99</v>
      </c>
      <c r="AG38" s="204" t="s">
        <v>99</v>
      </c>
      <c r="AH38" s="204" t="s">
        <v>99</v>
      </c>
      <c r="AI38" s="204" t="s">
        <v>99</v>
      </c>
      <c r="AJ38" s="204" t="s">
        <v>99</v>
      </c>
      <c r="AK38" s="204" t="s">
        <v>99</v>
      </c>
      <c r="AL38" s="204" t="s">
        <v>99</v>
      </c>
      <c r="AM38" s="204" t="s">
        <v>99</v>
      </c>
      <c r="AN38" s="204" t="s">
        <v>99</v>
      </c>
      <c r="AO38" s="204" t="s">
        <v>99</v>
      </c>
      <c r="AP38" s="204" t="s">
        <v>99</v>
      </c>
      <c r="AQ38" s="204" t="s">
        <v>99</v>
      </c>
      <c r="AR38" s="204" t="s">
        <v>99</v>
      </c>
      <c r="AS38" s="204" t="s">
        <v>99</v>
      </c>
      <c r="AT38" s="204" t="s">
        <v>99</v>
      </c>
      <c r="AU38" s="204" t="s">
        <v>99</v>
      </c>
      <c r="AV38" s="204" t="s">
        <v>99</v>
      </c>
      <c r="AW38" s="204" t="s">
        <v>99</v>
      </c>
      <c r="AX38" s="204" t="s">
        <v>99</v>
      </c>
    </row>
    <row r="39" spans="1:50" ht="11.25" customHeight="1" x14ac:dyDescent="0.15">
      <c r="A39" s="253" t="s">
        <v>24</v>
      </c>
      <c r="B39" s="257"/>
      <c r="C39" s="107" t="str">
        <f t="shared" ref="C39:C41" si="34"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07" t="str">
        <f t="shared" ref="D39:D41" si="3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07" t="str">
        <f t="shared" ref="E39:E41" si="36">IF(AD39="","",TEXT(ROUND(AD39,(IF(E$5="",100,E$5)-1)-INT(LOG(ABS(AD39)+(AD39=0)))),"#,##0"&amp;IF(INT(LOG(ABS(ROUND(AD39,(IF(E$5="",100,E$5)-1)-INT(LOG(ABS(AD39)+(AD39=0)))))+(ROUND(AD39,(IF(E$5="",100,E$5)-1)-INT(LOG(ABS(AD39)+(AD39=0))))=0)))+1&gt;=IF(E$5="",100,E$5),"",IF(E$6&gt;0,".","")&amp;REPT("0",IF(IF(E$5="",100,E$5)-INT(LOG(ABS(ROUND(AD39,(IF(E$5="",100,E$5)-1)-INT(LOG(ABS(AD39)+(AD39=0)))))+(ROUND(AD39,(IF(E$5="",100,E$5)-1)-INT(LOG(ABS(AD39)+(AD39=0))))=0)))-1&gt;E$6,E$6,IF(E$5="",100,E$5)-INT(LOG(ABS(ROUND(AD39,(IF(E$5="",100,E$5)-1)-INT(LOG(ABS(AD39)+(AD39=0)))))+(ROUND(AD39,(IF(E$5="",100,E$5)-1)-INT(LOG(ABS(AD39)+(AD39=0))))=0)))-1)))))</f>
        <v/>
      </c>
      <c r="F39" s="125" t="str">
        <f t="shared" ref="F39:F41" si="37">IF(AE39="","",TEXT(ROUND(AE39,(IF(F$5="",100,F$5)-1)-INT(LOG(ABS(AE39)+(AE39=0)))),"#,##0"&amp;IF(INT(LOG(ABS(ROUND(AE39,(IF(F$5="",100,F$5)-1)-INT(LOG(ABS(AE39)+(AE39=0)))))+(ROUND(AE39,(IF(F$5="",100,F$5)-1)-INT(LOG(ABS(AE39)+(AE39=0))))=0)))+1&gt;=IF(F$5="",100,F$5),"",IF(F$6&gt;0,".","")&amp;REPT("0",IF(IF(F$5="",100,F$5)-INT(LOG(ABS(ROUND(AE39,(IF(F$5="",100,F$5)-1)-INT(LOG(ABS(AE39)+(AE39=0)))))+(ROUND(AE39,(IF(F$5="",100,F$5)-1)-INT(LOG(ABS(AE39)+(AE39=0))))=0)))-1&gt;F$6,F$6,IF(F$5="",100,F$5)-INT(LOG(ABS(ROUND(AE39,(IF(F$5="",100,F$5)-1)-INT(LOG(ABS(AE39)+(AE39=0)))))+(ROUND(AE39,(IF(F$5="",100,F$5)-1)-INT(LOG(ABS(AE39)+(AE39=0))))=0)))-1)))))</f>
        <v/>
      </c>
      <c r="G39" s="125" t="str">
        <f t="shared" ref="G39:G41" si="38">IF(AF39="","",TEXT(ROUND(AF39,(IF(G$5="",100,G$5)-1)-INT(LOG(ABS(AF39)+(AF39=0)))),"#,##0"&amp;IF(INT(LOG(ABS(ROUND(AF39,(IF(G$5="",100,G$5)-1)-INT(LOG(ABS(AF39)+(AF39=0)))))+(ROUND(AF39,(IF(G$5="",100,G$5)-1)-INT(LOG(ABS(AF39)+(AF39=0))))=0)))+1&gt;=IF(G$5="",100,G$5),"",IF(G$6&gt;0,".","")&amp;REPT("0",IF(IF(G$5="",100,G$5)-INT(LOG(ABS(ROUND(AF39,(IF(G$5="",100,G$5)-1)-INT(LOG(ABS(AF39)+(AF39=0)))))+(ROUND(AF39,(IF(G$5="",100,G$5)-1)-INT(LOG(ABS(AF39)+(AF39=0))))=0)))-1&gt;G$6,G$6,IF(G$5="",100,G$5)-INT(LOG(ABS(ROUND(AF39,(IF(G$5="",100,G$5)-1)-INT(LOG(ABS(AF39)+(AF39=0)))))+(ROUND(AF39,(IF(G$5="",100,G$5)-1)-INT(LOG(ABS(AF39)+(AF39=0))))=0)))-1)))))</f>
        <v/>
      </c>
      <c r="H39" s="125" t="str">
        <f t="shared" ref="H39:H41" si="39">IF(AG39="","",TEXT(ROUND(AG39,(IF(H$5="",100,H$5)-1)-INT(LOG(ABS(AG39)+(AG39=0)))),"#,##0"&amp;IF(INT(LOG(ABS(ROUND(AG39,(IF(H$5="",100,H$5)-1)-INT(LOG(ABS(AG39)+(AG39=0)))))+(ROUND(AG39,(IF(H$5="",100,H$5)-1)-INT(LOG(ABS(AG39)+(AG39=0))))=0)))+1&gt;=IF(H$5="",100,H$5),"",IF(H$6&gt;0,".","")&amp;REPT("0",IF(IF(H$5="",100,H$5)-INT(LOG(ABS(ROUND(AG39,(IF(H$5="",100,H$5)-1)-INT(LOG(ABS(AG39)+(AG39=0)))))+(ROUND(AG39,(IF(H$5="",100,H$5)-1)-INT(LOG(ABS(AG39)+(AG39=0))))=0)))-1&gt;H$6,H$6,IF(H$5="",100,H$5)-INT(LOG(ABS(ROUND(AG39,(IF(H$5="",100,H$5)-1)-INT(LOG(ABS(AG39)+(AG39=0)))))+(ROUND(AG39,(IF(H$5="",100,H$5)-1)-INT(LOG(ABS(AG39)+(AG39=0))))=0)))-1)))))</f>
        <v/>
      </c>
      <c r="I39" s="125" t="str">
        <f t="shared" ref="I39:I41" si="40">IF(AH39="","",TEXT(ROUND(AH39,(IF(I$5="",100,I$5)-1)-INT(LOG(ABS(AH39)+(AH39=0)))),"#,##0"&amp;IF(INT(LOG(ABS(ROUND(AH39,(IF(I$5="",100,I$5)-1)-INT(LOG(ABS(AH39)+(AH39=0)))))+(ROUND(AH39,(IF(I$5="",100,I$5)-1)-INT(LOG(ABS(AH39)+(AH39=0))))=0)))+1&gt;=IF(I$5="",100,I$5),"",IF(I$6&gt;0,".","")&amp;REPT("0",IF(IF(I$5="",100,I$5)-INT(LOG(ABS(ROUND(AH39,(IF(I$5="",100,I$5)-1)-INT(LOG(ABS(AH39)+(AH39=0)))))+(ROUND(AH39,(IF(I$5="",100,I$5)-1)-INT(LOG(ABS(AH39)+(AH39=0))))=0)))-1&gt;I$6,I$6,IF(I$5="",100,I$5)-INT(LOG(ABS(ROUND(AH39,(IF(I$5="",100,I$5)-1)-INT(LOG(ABS(AH39)+(AH39=0)))))+(ROUND(AH39,(IF(I$5="",100,I$5)-1)-INT(LOG(ABS(AH39)+(AH39=0))))=0)))-1)))))</f>
        <v/>
      </c>
      <c r="J39" s="125" t="str">
        <f t="shared" ref="J39:J41" si="41">IF(AI39="","",TEXT(ROUND(AI39,(IF(J$5="",100,J$5)-1)-INT(LOG(ABS(AI39)+(AI39=0)))),"#,##0"&amp;IF(INT(LOG(ABS(ROUND(AI39,(IF(J$5="",100,J$5)-1)-INT(LOG(ABS(AI39)+(AI39=0)))))+(ROUND(AI39,(IF(J$5="",100,J$5)-1)-INT(LOG(ABS(AI39)+(AI39=0))))=0)))+1&gt;=IF(J$5="",100,J$5),"",IF(J$6&gt;0,".","")&amp;REPT("0",IF(IF(J$5="",100,J$5)-INT(LOG(ABS(ROUND(AI39,(IF(J$5="",100,J$5)-1)-INT(LOG(ABS(AI39)+(AI39=0)))))+(ROUND(AI39,(IF(J$5="",100,J$5)-1)-INT(LOG(ABS(AI39)+(AI39=0))))=0)))-1&gt;J$6,J$6,IF(J$5="",100,J$5)-INT(LOG(ABS(ROUND(AI39,(IF(J$5="",100,J$5)-1)-INT(LOG(ABS(AI39)+(AI39=0)))))+(ROUND(AI39,(IF(J$5="",100,J$5)-1)-INT(LOG(ABS(AI39)+(AI39=0))))=0)))-1)))))</f>
        <v/>
      </c>
      <c r="K39" s="125" t="str">
        <f t="shared" ref="K39:K41" si="42">IF(AJ39="","",TEXT(ROUND(AJ39,(IF(K$5="",100,K$5)-1)-INT(LOG(ABS(AJ39)+(AJ39=0)))),"#,##0"&amp;IF(INT(LOG(ABS(ROUND(AJ39,(IF(K$5="",100,K$5)-1)-INT(LOG(ABS(AJ39)+(AJ39=0)))))+(ROUND(AJ39,(IF(K$5="",100,K$5)-1)-INT(LOG(ABS(AJ39)+(AJ39=0))))=0)))+1&gt;=IF(K$5="",100,K$5),"",IF(K$6&gt;0,".","")&amp;REPT("0",IF(IF(K$5="",100,K$5)-INT(LOG(ABS(ROUND(AJ39,(IF(K$5="",100,K$5)-1)-INT(LOG(ABS(AJ39)+(AJ39=0)))))+(ROUND(AJ39,(IF(K$5="",100,K$5)-1)-INT(LOG(ABS(AJ39)+(AJ39=0))))=0)))-1&gt;K$6,K$6,IF(K$5="",100,K$5)-INT(LOG(ABS(ROUND(AJ39,(IF(K$5="",100,K$5)-1)-INT(LOG(ABS(AJ39)+(AJ39=0)))))+(ROUND(AJ39,(IF(K$5="",100,K$5)-1)-INT(LOG(ABS(AJ39)+(AJ39=0))))=0)))-1)))))</f>
        <v/>
      </c>
      <c r="L39" s="125" t="str">
        <f t="shared" ref="L39:L41" si="43">IF(AK39="","",TEXT(ROUND(AK39,(IF(L$5="",100,L$5)-1)-INT(LOG(ABS(AK39)+(AK39=0)))),"#,##0"&amp;IF(INT(LOG(ABS(ROUND(AK39,(IF(L$5="",100,L$5)-1)-INT(LOG(ABS(AK39)+(AK39=0)))))+(ROUND(AK39,(IF(L$5="",100,L$5)-1)-INT(LOG(ABS(AK39)+(AK39=0))))=0)))+1&gt;=IF(L$5="",100,L$5),"",IF(L$6&gt;0,".","")&amp;REPT("0",IF(IF(L$5="",100,L$5)-INT(LOG(ABS(ROUND(AK39,(IF(L$5="",100,L$5)-1)-INT(LOG(ABS(AK39)+(AK39=0)))))+(ROUND(AK39,(IF(L$5="",100,L$5)-1)-INT(LOG(ABS(AK39)+(AK39=0))))=0)))-1&gt;L$6,L$6,IF(L$5="",100,L$5)-INT(LOG(ABS(ROUND(AK39,(IF(L$5="",100,L$5)-1)-INT(LOG(ABS(AK39)+(AK39=0)))))+(ROUND(AK39,(IF(L$5="",100,L$5)-1)-INT(LOG(ABS(AK39)+(AK39=0))))=0)))-1)))))</f>
        <v/>
      </c>
      <c r="M39" s="136" t="str">
        <f t="shared" ref="M39:M41" si="44">IF(AL39="","",AL39)</f>
        <v>－</v>
      </c>
      <c r="N39" s="136" t="str">
        <f t="shared" ref="N39:N41" si="45">IF(AM39="","",AM39)</f>
        <v>－</v>
      </c>
      <c r="O39" s="107" t="str">
        <f t="shared" ref="O39:O41" si="46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107" t="str">
        <f t="shared" ref="P39:P41" si="47">IF(AO39="","",TEXT(ROUND(AO39,(IF(P$5="",100,P$5)-1)-INT(LOG(ABS(AO39)+(AO39=0)))),"#,##0"&amp;IF(INT(LOG(ABS(ROUND(AO39,(IF(P$5="",100,P$5)-1)-INT(LOG(ABS(AO39)+(AO39=0)))))+(ROUND(AO39,(IF(P$5="",100,P$5)-1)-INT(LOG(ABS(AO39)+(AO39=0))))=0)))+1&gt;=IF(P$5="",100,P$5),"",IF(P$6&gt;0,".","")&amp;REPT("0",IF(IF(P$5="",100,P$5)-INT(LOG(ABS(ROUND(AO39,(IF(P$5="",100,P$5)-1)-INT(LOG(ABS(AO39)+(AO39=0)))))+(ROUND(AO39,(IF(P$5="",100,P$5)-1)-INT(LOG(ABS(AO39)+(AO39=0))))=0)))-1&gt;P$6,P$6,IF(P$5="",100,P$5)-INT(LOG(ABS(ROUND(AO39,(IF(P$5="",100,P$5)-1)-INT(LOG(ABS(AO39)+(AO39=0)))))+(ROUND(AO39,(IF(P$5="",100,P$5)-1)-INT(LOG(ABS(AO39)+(AO39=0))))=0)))-1)))))</f>
        <v/>
      </c>
      <c r="Q39" s="125" t="str">
        <f t="shared" ref="Q39:Q41" si="48">IF(AP39="","",TEXT(ROUND(AP39,(IF(Q$5="",100,Q$5)-1)-INT(LOG(ABS(AP39)+(AP39=0)))),"#,##0"&amp;IF(INT(LOG(ABS(ROUND(AP39,(IF(Q$5="",100,Q$5)-1)-INT(LOG(ABS(AP39)+(AP39=0)))))+(ROUND(AP39,(IF(Q$5="",100,Q$5)-1)-INT(LOG(ABS(AP39)+(AP39=0))))=0)))+1&gt;=IF(Q$5="",100,Q$5),"",IF(Q$6&gt;0,".","")&amp;REPT("0",IF(IF(Q$5="",100,Q$5)-INT(LOG(ABS(ROUND(AP39,(IF(Q$5="",100,Q$5)-1)-INT(LOG(ABS(AP39)+(AP39=0)))))+(ROUND(AP39,(IF(Q$5="",100,Q$5)-1)-INT(LOG(ABS(AP39)+(AP39=0))))=0)))-1&gt;Q$6,Q$6,IF(Q$5="",100,Q$5)-INT(LOG(ABS(ROUND(AP39,(IF(Q$5="",100,Q$5)-1)-INT(LOG(ABS(AP39)+(AP39=0)))))+(ROUND(AP39,(IF(Q$5="",100,Q$5)-1)-INT(LOG(ABS(AP39)+(AP39=0))))=0)))-1)))))</f>
        <v/>
      </c>
      <c r="R39" s="125" t="str">
        <f t="shared" ref="R39:R41" si="49">IF(AQ39="","",TEXT(ROUND(AQ39,(IF(R$5="",100,R$5)-1)-INT(LOG(ABS(AQ39)+(AQ39=0)))),"#,##0"&amp;IF(INT(LOG(ABS(ROUND(AQ39,(IF(R$5="",100,R$5)-1)-INT(LOG(ABS(AQ39)+(AQ39=0)))))+(ROUND(AQ39,(IF(R$5="",100,R$5)-1)-INT(LOG(ABS(AQ39)+(AQ39=0))))=0)))+1&gt;=IF(R$5="",100,R$5),"",IF(R$6&gt;0,".","")&amp;REPT("0",IF(IF(R$5="",100,R$5)-INT(LOG(ABS(ROUND(AQ39,(IF(R$5="",100,R$5)-1)-INT(LOG(ABS(AQ39)+(AQ39=0)))))+(ROUND(AQ39,(IF(R$5="",100,R$5)-1)-INT(LOG(ABS(AQ39)+(AQ39=0))))=0)))-1&gt;R$6,R$6,IF(R$5="",100,R$5)-INT(LOG(ABS(ROUND(AQ39,(IF(R$5="",100,R$5)-1)-INT(LOG(ABS(AQ39)+(AQ39=0)))))+(ROUND(AQ39,(IF(R$5="",100,R$5)-1)-INT(LOG(ABS(AQ39)+(AQ39=0))))=0)))-1)))))</f>
        <v/>
      </c>
      <c r="S39" s="125" t="str">
        <f t="shared" ref="S39:S41" si="50">IF(AR39="","",TEXT(ROUND(AR39,(IF(S$5="",100,S$5)-1)-INT(LOG(ABS(AR39)+(AR39=0)))),"#,##0"&amp;IF(INT(LOG(ABS(ROUND(AR39,(IF(S$5="",100,S$5)-1)-INT(LOG(ABS(AR39)+(AR39=0)))))+(ROUND(AR39,(IF(S$5="",100,S$5)-1)-INT(LOG(ABS(AR39)+(AR39=0))))=0)))+1&gt;=IF(S$5="",100,S$5),"",IF(S$6&gt;0,".","")&amp;REPT("0",IF(IF(S$5="",100,S$5)-INT(LOG(ABS(ROUND(AR39,(IF(S$5="",100,S$5)-1)-INT(LOG(ABS(AR39)+(AR39=0)))))+(ROUND(AR39,(IF(S$5="",100,S$5)-1)-INT(LOG(ABS(AR39)+(AR39=0))))=0)))-1&gt;S$6,S$6,IF(S$5="",100,S$5)-INT(LOG(ABS(ROUND(AR39,(IF(S$5="",100,S$5)-1)-INT(LOG(ABS(AR39)+(AR39=0)))))+(ROUND(AR39,(IF(S$5="",100,S$5)-1)-INT(LOG(ABS(AR39)+(AR39=0))))=0)))-1)))))</f>
        <v/>
      </c>
      <c r="T39" s="125" t="str">
        <f t="shared" ref="T39:T41" si="51">IF(AS39="","",TEXT(ROUND(AS39,(IF(T$5="",100,T$5)-1)-INT(LOG(ABS(AS39)+(AS39=0)))),"#,##0"&amp;IF(INT(LOG(ABS(ROUND(AS39,(IF(T$5="",100,T$5)-1)-INT(LOG(ABS(AS39)+(AS39=0)))))+(ROUND(AS39,(IF(T$5="",100,T$5)-1)-INT(LOG(ABS(AS39)+(AS39=0))))=0)))+1&gt;=IF(T$5="",100,T$5),"",IF(T$6&gt;0,".","")&amp;REPT("0",IF(IF(T$5="",100,T$5)-INT(LOG(ABS(ROUND(AS39,(IF(T$5="",100,T$5)-1)-INT(LOG(ABS(AS39)+(AS39=0)))))+(ROUND(AS39,(IF(T$5="",100,T$5)-1)-INT(LOG(ABS(AS39)+(AS39=0))))=0)))-1&gt;T$6,T$6,IF(T$5="",100,T$5)-INT(LOG(ABS(ROUND(AS39,(IF(T$5="",100,T$5)-1)-INT(LOG(ABS(AS39)+(AS39=0)))))+(ROUND(AS39,(IF(T$5="",100,T$5)-1)-INT(LOG(ABS(AS39)+(AS39=0))))=0)))-1)))))</f>
        <v/>
      </c>
      <c r="U39" s="125" t="str">
        <f t="shared" ref="U39:U41" si="52">IF(AT39="","",TEXT(ROUND(AT39,(IF(U$5="",100,U$5)-1)-INT(LOG(ABS(AT39)+(AT39=0)))),"#,##0"&amp;IF(INT(LOG(ABS(ROUND(AT39,(IF(U$5="",100,U$5)-1)-INT(LOG(ABS(AT39)+(AT39=0)))))+(ROUND(AT39,(IF(U$5="",100,U$5)-1)-INT(LOG(ABS(AT39)+(AT39=0))))=0)))+1&gt;=IF(U$5="",100,U$5),"",IF(U$6&gt;0,".","")&amp;REPT("0",IF(IF(U$5="",100,U$5)-INT(LOG(ABS(ROUND(AT39,(IF(U$5="",100,U$5)-1)-INT(LOG(ABS(AT39)+(AT39=0)))))+(ROUND(AT39,(IF(U$5="",100,U$5)-1)-INT(LOG(ABS(AT39)+(AT39=0))))=0)))-1&gt;U$6,U$6,IF(U$5="",100,U$5)-INT(LOG(ABS(ROUND(AT39,(IF(U$5="",100,U$5)-1)-INT(LOG(ABS(AT39)+(AT39=0)))))+(ROUND(AT39,(IF(U$5="",100,U$5)-1)-INT(LOG(ABS(AT39)+(AT39=0))))=0)))-1)))))</f>
        <v/>
      </c>
      <c r="V39" s="125" t="str">
        <f t="shared" ref="V39:V41" si="53">IF(AU39="","",TEXT(ROUND(AU39,(IF(V$5="",100,V$5)-1)-INT(LOG(ABS(AU39)+(AU39=0)))),"#,##0"&amp;IF(INT(LOG(ABS(ROUND(AU39,(IF(V$5="",100,V$5)-1)-INT(LOG(ABS(AU39)+(AU39=0)))))+(ROUND(AU39,(IF(V$5="",100,V$5)-1)-INT(LOG(ABS(AU39)+(AU39=0))))=0)))+1&gt;=IF(V$5="",100,V$5),"",IF(V$6&gt;0,".","")&amp;REPT("0",IF(IF(V$5="",100,V$5)-INT(LOG(ABS(ROUND(AU39,(IF(V$5="",100,V$5)-1)-INT(LOG(ABS(AU39)+(AU39=0)))))+(ROUND(AU39,(IF(V$5="",100,V$5)-1)-INT(LOG(ABS(AU39)+(AU39=0))))=0)))-1&gt;V$6,V$6,IF(V$5="",100,V$5)-INT(LOG(ABS(ROUND(AU39,(IF(V$5="",100,V$5)-1)-INT(LOG(ABS(AU39)+(AU39=0)))))+(ROUND(AU39,(IF(V$5="",100,V$5)-1)-INT(LOG(ABS(AU39)+(AU39=0))))=0)))-1)))))</f>
        <v/>
      </c>
      <c r="W39" s="125" t="str">
        <f t="shared" ref="W39:W41" si="54">IF(AV39="","",TEXT(ROUND(AV39,(IF(W$5="",100,W$5)-1)-INT(LOG(ABS(AV39)+(AV39=0)))),"#,##0"&amp;IF(INT(LOG(ABS(ROUND(AV39,(IF(W$5="",100,W$5)-1)-INT(LOG(ABS(AV39)+(AV39=0)))))+(ROUND(AV39,(IF(W$5="",100,W$5)-1)-INT(LOG(ABS(AV39)+(AV39=0))))=0)))+1&gt;=IF(W$5="",100,W$5),"",IF(W$6&gt;0,".","")&amp;REPT("0",IF(IF(W$5="",100,W$5)-INT(LOG(ABS(ROUND(AV39,(IF(W$5="",100,W$5)-1)-INT(LOG(ABS(AV39)+(AV39=0)))))+(ROUND(AV39,(IF(W$5="",100,W$5)-1)-INT(LOG(ABS(AV39)+(AV39=0))))=0)))-1&gt;W$6,W$6,IF(W$5="",100,W$5)-INT(LOG(ABS(ROUND(AV39,(IF(W$5="",100,W$5)-1)-INT(LOG(ABS(AV39)+(AV39=0)))))+(ROUND(AV39,(IF(W$5="",100,W$5)-1)-INT(LOG(ABS(AV39)+(AV39=0))))=0)))-1)))))</f>
        <v/>
      </c>
      <c r="X39" s="136" t="str">
        <f t="shared" ref="X39:X41" si="55">IF(AW39="","",AW39)</f>
        <v>－</v>
      </c>
      <c r="Y39" s="136" t="str">
        <f t="shared" ref="Y39:Y41" si="56">IF(AX39="","",AX39)</f>
        <v>－</v>
      </c>
      <c r="AB39" s="201" t="str">
        <f t="shared" ref="AB39:AK39" si="57">IF(COUNT(AB7:AB37)=0,"",AVERAGE(AB7:AB37))</f>
        <v/>
      </c>
      <c r="AC39" s="201" t="str">
        <f t="shared" si="57"/>
        <v/>
      </c>
      <c r="AD39" s="201" t="str">
        <f t="shared" si="57"/>
        <v/>
      </c>
      <c r="AE39" s="201" t="str">
        <f t="shared" si="57"/>
        <v/>
      </c>
      <c r="AF39" s="201" t="str">
        <f t="shared" si="57"/>
        <v/>
      </c>
      <c r="AG39" s="201" t="str">
        <f t="shared" si="57"/>
        <v/>
      </c>
      <c r="AH39" s="201" t="str">
        <f t="shared" si="57"/>
        <v/>
      </c>
      <c r="AI39" s="201" t="str">
        <f t="shared" si="57"/>
        <v/>
      </c>
      <c r="AJ39" s="201" t="str">
        <f t="shared" si="57"/>
        <v/>
      </c>
      <c r="AK39" s="201" t="str">
        <f t="shared" si="57"/>
        <v/>
      </c>
      <c r="AL39" s="204" t="s">
        <v>99</v>
      </c>
      <c r="AM39" s="204" t="s">
        <v>99</v>
      </c>
      <c r="AN39" s="201" t="str">
        <f t="shared" ref="AN39:AV39" si="58">IF(COUNT(AN7:AN37)=0,"",AVERAGE(AN7:AN37))</f>
        <v/>
      </c>
      <c r="AO39" s="201" t="str">
        <f t="shared" si="58"/>
        <v/>
      </c>
      <c r="AP39" s="201" t="str">
        <f t="shared" si="58"/>
        <v/>
      </c>
      <c r="AQ39" s="201" t="str">
        <f t="shared" si="58"/>
        <v/>
      </c>
      <c r="AR39" s="201" t="str">
        <f t="shared" si="58"/>
        <v/>
      </c>
      <c r="AS39" s="201" t="str">
        <f t="shared" si="58"/>
        <v/>
      </c>
      <c r="AT39" s="201" t="str">
        <f t="shared" si="58"/>
        <v/>
      </c>
      <c r="AU39" s="201" t="str">
        <f t="shared" si="58"/>
        <v/>
      </c>
      <c r="AV39" s="201" t="str">
        <f t="shared" si="58"/>
        <v/>
      </c>
      <c r="AW39" s="204" t="s">
        <v>99</v>
      </c>
      <c r="AX39" s="204" t="s">
        <v>99</v>
      </c>
    </row>
    <row r="40" spans="1:50" ht="11.25" customHeight="1" x14ac:dyDescent="0.15">
      <c r="A40" s="253" t="s">
        <v>25</v>
      </c>
      <c r="B40" s="257"/>
      <c r="C40" s="107" t="str">
        <f t="shared" si="34"/>
        <v/>
      </c>
      <c r="D40" s="107" t="str">
        <f t="shared" si="35"/>
        <v/>
      </c>
      <c r="E40" s="107" t="str">
        <f t="shared" si="36"/>
        <v/>
      </c>
      <c r="F40" s="125" t="str">
        <f t="shared" si="37"/>
        <v/>
      </c>
      <c r="G40" s="125" t="str">
        <f t="shared" si="38"/>
        <v/>
      </c>
      <c r="H40" s="125" t="str">
        <f t="shared" si="39"/>
        <v/>
      </c>
      <c r="I40" s="125" t="str">
        <f t="shared" si="40"/>
        <v/>
      </c>
      <c r="J40" s="125" t="str">
        <f t="shared" si="41"/>
        <v/>
      </c>
      <c r="K40" s="125" t="str">
        <f t="shared" si="42"/>
        <v/>
      </c>
      <c r="L40" s="125" t="str">
        <f t="shared" si="43"/>
        <v/>
      </c>
      <c r="M40" s="136" t="str">
        <f t="shared" si="44"/>
        <v>－</v>
      </c>
      <c r="N40" s="136" t="str">
        <f t="shared" si="45"/>
        <v>－</v>
      </c>
      <c r="O40" s="107" t="str">
        <f t="shared" si="46"/>
        <v/>
      </c>
      <c r="P40" s="107" t="str">
        <f t="shared" si="47"/>
        <v/>
      </c>
      <c r="Q40" s="125" t="str">
        <f t="shared" si="48"/>
        <v/>
      </c>
      <c r="R40" s="125" t="str">
        <f t="shared" si="49"/>
        <v/>
      </c>
      <c r="S40" s="125" t="str">
        <f t="shared" si="50"/>
        <v/>
      </c>
      <c r="T40" s="125" t="str">
        <f t="shared" si="51"/>
        <v/>
      </c>
      <c r="U40" s="125" t="str">
        <f t="shared" si="52"/>
        <v/>
      </c>
      <c r="V40" s="125" t="str">
        <f t="shared" si="53"/>
        <v/>
      </c>
      <c r="W40" s="125" t="str">
        <f t="shared" si="54"/>
        <v/>
      </c>
      <c r="X40" s="136" t="str">
        <f t="shared" si="55"/>
        <v>－</v>
      </c>
      <c r="Y40" s="136" t="str">
        <f t="shared" si="56"/>
        <v>－</v>
      </c>
      <c r="AB40" s="201" t="str">
        <f t="shared" ref="AB40:AK40" si="59">IF(COUNT(AB7:AB37)=0,"",MAX(AB7:AB37))</f>
        <v/>
      </c>
      <c r="AC40" s="201" t="str">
        <f t="shared" si="59"/>
        <v/>
      </c>
      <c r="AD40" s="201" t="str">
        <f t="shared" si="59"/>
        <v/>
      </c>
      <c r="AE40" s="201" t="str">
        <f t="shared" si="59"/>
        <v/>
      </c>
      <c r="AF40" s="201" t="str">
        <f t="shared" si="59"/>
        <v/>
      </c>
      <c r="AG40" s="201" t="str">
        <f t="shared" si="59"/>
        <v/>
      </c>
      <c r="AH40" s="201" t="str">
        <f t="shared" si="59"/>
        <v/>
      </c>
      <c r="AI40" s="201" t="str">
        <f t="shared" si="59"/>
        <v/>
      </c>
      <c r="AJ40" s="201" t="str">
        <f t="shared" si="59"/>
        <v/>
      </c>
      <c r="AK40" s="201" t="str">
        <f t="shared" si="59"/>
        <v/>
      </c>
      <c r="AL40" s="204" t="s">
        <v>99</v>
      </c>
      <c r="AM40" s="204" t="s">
        <v>99</v>
      </c>
      <c r="AN40" s="201" t="str">
        <f t="shared" ref="AN40:AV40" si="60">IF(COUNT(AN7:AN37)=0,"",MAX(AN7:AN37))</f>
        <v/>
      </c>
      <c r="AO40" s="201" t="str">
        <f t="shared" si="60"/>
        <v/>
      </c>
      <c r="AP40" s="201" t="str">
        <f t="shared" si="60"/>
        <v/>
      </c>
      <c r="AQ40" s="201" t="str">
        <f t="shared" si="60"/>
        <v/>
      </c>
      <c r="AR40" s="201" t="str">
        <f t="shared" si="60"/>
        <v/>
      </c>
      <c r="AS40" s="201" t="str">
        <f t="shared" si="60"/>
        <v/>
      </c>
      <c r="AT40" s="201" t="str">
        <f t="shared" si="60"/>
        <v/>
      </c>
      <c r="AU40" s="201" t="str">
        <f t="shared" si="60"/>
        <v/>
      </c>
      <c r="AV40" s="201" t="str">
        <f t="shared" si="60"/>
        <v/>
      </c>
      <c r="AW40" s="204" t="s">
        <v>99</v>
      </c>
      <c r="AX40" s="204" t="s">
        <v>99</v>
      </c>
    </row>
    <row r="41" spans="1:50" ht="11.25" customHeight="1" x14ac:dyDescent="0.15">
      <c r="A41" s="253" t="s">
        <v>26</v>
      </c>
      <c r="B41" s="257"/>
      <c r="C41" s="107" t="str">
        <f t="shared" si="34"/>
        <v/>
      </c>
      <c r="D41" s="107" t="str">
        <f t="shared" si="35"/>
        <v/>
      </c>
      <c r="E41" s="107" t="str">
        <f t="shared" si="36"/>
        <v/>
      </c>
      <c r="F41" s="125" t="str">
        <f t="shared" si="37"/>
        <v/>
      </c>
      <c r="G41" s="125" t="str">
        <f t="shared" si="38"/>
        <v/>
      </c>
      <c r="H41" s="125" t="str">
        <f t="shared" si="39"/>
        <v/>
      </c>
      <c r="I41" s="125" t="str">
        <f t="shared" si="40"/>
        <v/>
      </c>
      <c r="J41" s="125" t="str">
        <f t="shared" si="41"/>
        <v/>
      </c>
      <c r="K41" s="125" t="str">
        <f t="shared" si="42"/>
        <v/>
      </c>
      <c r="L41" s="125" t="str">
        <f t="shared" si="43"/>
        <v/>
      </c>
      <c r="M41" s="136" t="str">
        <f t="shared" si="44"/>
        <v>－</v>
      </c>
      <c r="N41" s="136" t="str">
        <f t="shared" si="45"/>
        <v>－</v>
      </c>
      <c r="O41" s="107" t="str">
        <f t="shared" si="46"/>
        <v/>
      </c>
      <c r="P41" s="107" t="str">
        <f t="shared" si="47"/>
        <v/>
      </c>
      <c r="Q41" s="125" t="str">
        <f t="shared" si="48"/>
        <v/>
      </c>
      <c r="R41" s="125" t="str">
        <f t="shared" si="49"/>
        <v/>
      </c>
      <c r="S41" s="125" t="str">
        <f t="shared" si="50"/>
        <v/>
      </c>
      <c r="T41" s="125" t="str">
        <f t="shared" si="51"/>
        <v/>
      </c>
      <c r="U41" s="125" t="str">
        <f t="shared" si="52"/>
        <v/>
      </c>
      <c r="V41" s="125" t="str">
        <f t="shared" si="53"/>
        <v/>
      </c>
      <c r="W41" s="125" t="str">
        <f t="shared" si="54"/>
        <v/>
      </c>
      <c r="X41" s="136" t="str">
        <f t="shared" si="55"/>
        <v>－</v>
      </c>
      <c r="Y41" s="136" t="str">
        <f t="shared" si="56"/>
        <v>－</v>
      </c>
      <c r="AB41" s="201" t="str">
        <f t="shared" ref="AB41:AK41" si="61">IF(COUNT(AB7:AB37)=0,"",MIN(AB7:AB37))</f>
        <v/>
      </c>
      <c r="AC41" s="201" t="str">
        <f t="shared" si="61"/>
        <v/>
      </c>
      <c r="AD41" s="201" t="str">
        <f t="shared" si="61"/>
        <v/>
      </c>
      <c r="AE41" s="201" t="str">
        <f t="shared" si="61"/>
        <v/>
      </c>
      <c r="AF41" s="201" t="str">
        <f t="shared" si="61"/>
        <v/>
      </c>
      <c r="AG41" s="201" t="str">
        <f t="shared" si="61"/>
        <v/>
      </c>
      <c r="AH41" s="201" t="str">
        <f t="shared" si="61"/>
        <v/>
      </c>
      <c r="AI41" s="201" t="str">
        <f t="shared" si="61"/>
        <v/>
      </c>
      <c r="AJ41" s="201" t="str">
        <f t="shared" si="61"/>
        <v/>
      </c>
      <c r="AK41" s="201" t="str">
        <f t="shared" si="61"/>
        <v/>
      </c>
      <c r="AL41" s="204" t="s">
        <v>99</v>
      </c>
      <c r="AM41" s="204" t="s">
        <v>99</v>
      </c>
      <c r="AN41" s="201" t="str">
        <f t="shared" ref="AN41:AV41" si="62">IF(COUNT(AN7:AN37)=0,"",MIN(AN7:AN37))</f>
        <v/>
      </c>
      <c r="AO41" s="201" t="str">
        <f t="shared" si="62"/>
        <v/>
      </c>
      <c r="AP41" s="201" t="str">
        <f t="shared" si="62"/>
        <v/>
      </c>
      <c r="AQ41" s="201" t="str">
        <f t="shared" si="62"/>
        <v/>
      </c>
      <c r="AR41" s="201" t="str">
        <f t="shared" si="62"/>
        <v/>
      </c>
      <c r="AS41" s="201" t="str">
        <f t="shared" si="62"/>
        <v/>
      </c>
      <c r="AT41" s="201" t="str">
        <f t="shared" si="62"/>
        <v/>
      </c>
      <c r="AU41" s="201" t="str">
        <f t="shared" si="62"/>
        <v/>
      </c>
      <c r="AV41" s="201" t="str">
        <f t="shared" si="62"/>
        <v/>
      </c>
      <c r="AW41" s="204" t="s">
        <v>99</v>
      </c>
      <c r="AX41" s="204" t="s">
        <v>99</v>
      </c>
    </row>
  </sheetData>
  <mergeCells count="14">
    <mergeCell ref="A38:B38"/>
    <mergeCell ref="A39:B39"/>
    <mergeCell ref="A40:B40"/>
    <mergeCell ref="A41:B41"/>
    <mergeCell ref="AB2:AB3"/>
    <mergeCell ref="AC2:AM2"/>
    <mergeCell ref="AN2:AX2"/>
    <mergeCell ref="A5:B5"/>
    <mergeCell ref="A6:B6"/>
    <mergeCell ref="A2:A3"/>
    <mergeCell ref="B2:B3"/>
    <mergeCell ref="C2:C3"/>
    <mergeCell ref="D2:N2"/>
    <mergeCell ref="O2:Y2"/>
  </mergeCells>
  <phoneticPr fontId="7"/>
  <conditionalFormatting sqref="AC38">
    <cfRule type="expression" dxfId="63" priority="8">
      <formula>INDIRECT(ADDRESS(ROW(),COLUMN()))=TRUNC(INDIRECT(ADDRESS(ROW(),COLUMN())))</formula>
    </cfRule>
  </conditionalFormatting>
  <conditionalFormatting sqref="AB39:AK41">
    <cfRule type="expression" dxfId="62" priority="7">
      <formula>INDIRECT(ADDRESS(ROW(),COLUMN()))=TRUNC(INDIRECT(ADDRESS(ROW(),COLUMN())))</formula>
    </cfRule>
  </conditionalFormatting>
  <conditionalFormatting sqref="AN39:AV41">
    <cfRule type="expression" dxfId="61" priority="6">
      <formula>INDIRECT(ADDRESS(ROW(),COLUMN()))=TRUNC(INDIRECT(ADDRESS(ROW(),COLUMN())))</formula>
    </cfRule>
  </conditionalFormatting>
  <conditionalFormatting sqref="D38 M39:N41 X39:Y41 F38:O38 Q38:Y38">
    <cfRule type="expression" dxfId="60" priority="3">
      <formula>INDIRECT(ADDRESS(ROW(),COLUMN()))=TRUNC(INDIRECT(ADDRESS(ROW(),COLUMN())))</formula>
    </cfRule>
  </conditionalFormatting>
  <conditionalFormatting sqref="E38">
    <cfRule type="expression" dxfId="59" priority="2">
      <formula>INDIRECT(ADDRESS(ROW(),COLUMN()))=TRUNC(INDIRECT(ADDRESS(ROW(),COLUMN())))</formula>
    </cfRule>
  </conditionalFormatting>
  <conditionalFormatting sqref="P38">
    <cfRule type="expression" dxfId="58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1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2" width="3.375" style="94" customWidth="1"/>
    <col min="3" max="4" width="3.625" style="94" customWidth="1"/>
    <col min="5" max="11" width="4.625" style="94" customWidth="1"/>
    <col min="12" max="12" width="6.375" style="94" customWidth="1"/>
    <col min="13" max="13" width="3.625" style="94" customWidth="1"/>
    <col min="14" max="19" width="4.625" style="94" customWidth="1"/>
    <col min="20" max="20" width="6.375" style="94" customWidth="1"/>
    <col min="21" max="22" width="4.625" style="94" customWidth="1"/>
    <col min="23" max="23" width="42" style="94" customWidth="1"/>
    <col min="24" max="44" width="4.625" style="94" customWidth="1"/>
    <col min="45" max="16384" width="9" style="94"/>
  </cols>
  <sheetData>
    <row r="1" spans="1:55" s="92" customFormat="1" ht="23.25" customHeight="1" x14ac:dyDescent="0.15">
      <c r="A1" s="146" t="str">
        <f>"反応タンク試験月報1　"&amp;Z1&amp;"年"&amp;AB1&amp;"月分"</f>
        <v>反応タンク試験月報1　2019年2月分</v>
      </c>
      <c r="D1" s="147"/>
      <c r="H1" s="166"/>
      <c r="I1" s="166"/>
      <c r="K1" s="166"/>
      <c r="M1" s="147"/>
      <c r="P1" s="166"/>
      <c r="Q1" s="166"/>
      <c r="S1" s="166"/>
      <c r="T1" s="166"/>
      <c r="W1" s="149"/>
      <c r="Y1" s="198" t="s">
        <v>290</v>
      </c>
      <c r="Z1" s="196">
        <v>2019</v>
      </c>
      <c r="AA1" s="112" t="s">
        <v>289</v>
      </c>
      <c r="AB1" s="197">
        <v>2</v>
      </c>
    </row>
    <row r="2" spans="1:55" s="92" customFormat="1" ht="12" customHeight="1" x14ac:dyDescent="0.15">
      <c r="A2" s="270" t="s">
        <v>21</v>
      </c>
      <c r="B2" s="270" t="s">
        <v>22</v>
      </c>
      <c r="C2" s="253" t="s">
        <v>150</v>
      </c>
      <c r="D2" s="256"/>
      <c r="E2" s="256"/>
      <c r="F2" s="256"/>
      <c r="G2" s="256"/>
      <c r="H2" s="256"/>
      <c r="I2" s="256"/>
      <c r="J2" s="256"/>
      <c r="K2" s="256"/>
      <c r="L2" s="257"/>
      <c r="M2" s="256" t="s">
        <v>153</v>
      </c>
      <c r="N2" s="256"/>
      <c r="O2" s="256"/>
      <c r="P2" s="256"/>
      <c r="Q2" s="256"/>
      <c r="R2" s="256"/>
      <c r="S2" s="257"/>
      <c r="T2" s="96" t="s">
        <v>156</v>
      </c>
      <c r="U2" s="275" t="s">
        <v>157</v>
      </c>
      <c r="V2" s="248" t="s">
        <v>159</v>
      </c>
      <c r="Y2" s="251" t="s">
        <v>150</v>
      </c>
      <c r="Z2" s="251"/>
      <c r="AA2" s="251"/>
      <c r="AB2" s="251"/>
      <c r="AC2" s="251"/>
      <c r="AD2" s="251"/>
      <c r="AE2" s="251"/>
      <c r="AF2" s="251"/>
      <c r="AG2" s="251"/>
      <c r="AH2" s="251"/>
      <c r="AI2" s="251" t="s">
        <v>153</v>
      </c>
      <c r="AJ2" s="251"/>
      <c r="AK2" s="251"/>
      <c r="AL2" s="251"/>
      <c r="AM2" s="251"/>
      <c r="AN2" s="251"/>
      <c r="AO2" s="251"/>
      <c r="AP2" s="96" t="s">
        <v>156</v>
      </c>
      <c r="AQ2" s="247" t="s">
        <v>157</v>
      </c>
      <c r="AR2" s="247" t="s">
        <v>159</v>
      </c>
    </row>
    <row r="3" spans="1:55" s="151" customFormat="1" ht="48" customHeight="1" x14ac:dyDescent="0.15">
      <c r="A3" s="271"/>
      <c r="B3" s="271"/>
      <c r="C3" s="167" t="s">
        <v>29</v>
      </c>
      <c r="D3" s="168" t="s">
        <v>31</v>
      </c>
      <c r="E3" s="168" t="s">
        <v>35</v>
      </c>
      <c r="F3" s="169" t="s">
        <v>145</v>
      </c>
      <c r="G3" s="169" t="s">
        <v>146</v>
      </c>
      <c r="H3" s="168" t="s">
        <v>147</v>
      </c>
      <c r="I3" s="168" t="s">
        <v>36</v>
      </c>
      <c r="J3" s="169" t="s">
        <v>149</v>
      </c>
      <c r="K3" s="168" t="s">
        <v>148</v>
      </c>
      <c r="L3" s="273" t="s">
        <v>288</v>
      </c>
      <c r="M3" s="168" t="s">
        <v>31</v>
      </c>
      <c r="N3" s="168" t="s">
        <v>35</v>
      </c>
      <c r="O3" s="169" t="s">
        <v>154</v>
      </c>
      <c r="P3" s="168" t="s">
        <v>37</v>
      </c>
      <c r="Q3" s="168" t="s">
        <v>38</v>
      </c>
      <c r="R3" s="169" t="s">
        <v>149</v>
      </c>
      <c r="S3" s="168" t="s">
        <v>148</v>
      </c>
      <c r="T3" s="168" t="s">
        <v>155</v>
      </c>
      <c r="U3" s="276"/>
      <c r="V3" s="271"/>
      <c r="Y3" s="167" t="s">
        <v>29</v>
      </c>
      <c r="Z3" s="168" t="s">
        <v>31</v>
      </c>
      <c r="AA3" s="168" t="s">
        <v>35</v>
      </c>
      <c r="AB3" s="169" t="s">
        <v>145</v>
      </c>
      <c r="AC3" s="169" t="s">
        <v>146</v>
      </c>
      <c r="AD3" s="168" t="s">
        <v>147</v>
      </c>
      <c r="AE3" s="168" t="s">
        <v>36</v>
      </c>
      <c r="AF3" s="169" t="s">
        <v>149</v>
      </c>
      <c r="AG3" s="168" t="s">
        <v>148</v>
      </c>
      <c r="AH3" s="272" t="s">
        <v>160</v>
      </c>
      <c r="AI3" s="168" t="s">
        <v>31</v>
      </c>
      <c r="AJ3" s="168" t="s">
        <v>35</v>
      </c>
      <c r="AK3" s="169" t="s">
        <v>154</v>
      </c>
      <c r="AL3" s="168" t="s">
        <v>37</v>
      </c>
      <c r="AM3" s="168" t="s">
        <v>38</v>
      </c>
      <c r="AN3" s="169" t="s">
        <v>149</v>
      </c>
      <c r="AO3" s="168" t="s">
        <v>148</v>
      </c>
      <c r="AP3" s="168" t="s">
        <v>155</v>
      </c>
      <c r="AQ3" s="270"/>
      <c r="AR3" s="270"/>
    </row>
    <row r="4" spans="1:55" ht="12" customHeight="1" x14ac:dyDescent="0.15">
      <c r="A4" s="140"/>
      <c r="B4" s="140"/>
      <c r="C4" s="152" t="s">
        <v>100</v>
      </c>
      <c r="D4" s="152"/>
      <c r="E4" s="152" t="s">
        <v>105</v>
      </c>
      <c r="F4" s="152" t="s">
        <v>108</v>
      </c>
      <c r="G4" s="152" t="s">
        <v>108</v>
      </c>
      <c r="H4" s="152" t="s">
        <v>108</v>
      </c>
      <c r="I4" s="152" t="s">
        <v>108</v>
      </c>
      <c r="J4" s="152" t="s">
        <v>105</v>
      </c>
      <c r="K4" s="152"/>
      <c r="L4" s="274"/>
      <c r="M4" s="152"/>
      <c r="N4" s="152" t="s">
        <v>105</v>
      </c>
      <c r="O4" s="152" t="s">
        <v>108</v>
      </c>
      <c r="P4" s="152" t="s">
        <v>108</v>
      </c>
      <c r="Q4" s="152" t="s">
        <v>108</v>
      </c>
      <c r="R4" s="152" t="s">
        <v>105</v>
      </c>
      <c r="S4" s="152"/>
      <c r="T4" s="152" t="s">
        <v>108</v>
      </c>
      <c r="U4" s="152" t="s">
        <v>158</v>
      </c>
      <c r="V4" s="152"/>
      <c r="W4" s="131"/>
      <c r="X4" s="172"/>
      <c r="Y4" s="152" t="s">
        <v>100</v>
      </c>
      <c r="Z4" s="152"/>
      <c r="AA4" s="152" t="s">
        <v>105</v>
      </c>
      <c r="AB4" s="152" t="s">
        <v>108</v>
      </c>
      <c r="AC4" s="152" t="s">
        <v>108</v>
      </c>
      <c r="AD4" s="152" t="s">
        <v>108</v>
      </c>
      <c r="AE4" s="152" t="s">
        <v>108</v>
      </c>
      <c r="AF4" s="152" t="s">
        <v>105</v>
      </c>
      <c r="AG4" s="152"/>
      <c r="AH4" s="272"/>
      <c r="AI4" s="152"/>
      <c r="AJ4" s="152" t="s">
        <v>105</v>
      </c>
      <c r="AK4" s="152" t="s">
        <v>108</v>
      </c>
      <c r="AL4" s="152" t="s">
        <v>108</v>
      </c>
      <c r="AM4" s="152" t="s">
        <v>108</v>
      </c>
      <c r="AN4" s="152" t="s">
        <v>105</v>
      </c>
      <c r="AO4" s="152"/>
      <c r="AP4" s="152" t="s">
        <v>108</v>
      </c>
      <c r="AQ4" s="152" t="s">
        <v>158</v>
      </c>
      <c r="AR4" s="152"/>
    </row>
    <row r="5" spans="1:55" ht="11.25" customHeight="1" x14ac:dyDescent="0.15">
      <c r="A5" s="258" t="s">
        <v>283</v>
      </c>
      <c r="B5" s="258"/>
      <c r="C5" s="154"/>
      <c r="D5" s="154"/>
      <c r="E5" s="154"/>
      <c r="F5" s="154">
        <v>2</v>
      </c>
      <c r="G5" s="154">
        <v>2</v>
      </c>
      <c r="H5" s="154">
        <v>4</v>
      </c>
      <c r="I5" s="154">
        <v>4</v>
      </c>
      <c r="J5" s="154"/>
      <c r="K5" s="154">
        <v>3</v>
      </c>
      <c r="L5" s="154"/>
      <c r="M5" s="154"/>
      <c r="N5" s="154"/>
      <c r="O5" s="154">
        <v>3</v>
      </c>
      <c r="P5" s="154">
        <v>3</v>
      </c>
      <c r="Q5" s="154">
        <v>3</v>
      </c>
      <c r="R5" s="154"/>
      <c r="S5" s="154">
        <v>3</v>
      </c>
      <c r="T5" s="154">
        <v>3</v>
      </c>
      <c r="U5" s="154"/>
      <c r="V5" s="154"/>
      <c r="W5" s="142"/>
      <c r="X5" s="173"/>
      <c r="Y5" s="129"/>
      <c r="Z5" s="129"/>
      <c r="AA5" s="129"/>
      <c r="AB5" s="129"/>
      <c r="AC5" s="133"/>
      <c r="AD5" s="129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174"/>
      <c r="AT5" s="175"/>
      <c r="AU5" s="175"/>
      <c r="AV5" s="175"/>
      <c r="AW5" s="175"/>
      <c r="AX5" s="175"/>
      <c r="AY5" s="175"/>
      <c r="AZ5" s="175"/>
      <c r="BA5" s="175"/>
      <c r="BB5" s="175"/>
      <c r="BC5" s="175"/>
    </row>
    <row r="6" spans="1:55" ht="11.25" customHeight="1" x14ac:dyDescent="0.15">
      <c r="A6" s="260" t="s">
        <v>284</v>
      </c>
      <c r="B6" s="261"/>
      <c r="C6" s="155">
        <v>0</v>
      </c>
      <c r="D6" s="155">
        <v>1</v>
      </c>
      <c r="E6" s="155">
        <v>0</v>
      </c>
      <c r="F6" s="154">
        <v>1</v>
      </c>
      <c r="G6" s="154">
        <v>1</v>
      </c>
      <c r="H6" s="155">
        <v>0</v>
      </c>
      <c r="I6" s="155">
        <v>0</v>
      </c>
      <c r="J6" s="155">
        <v>1</v>
      </c>
      <c r="K6" s="155">
        <v>0</v>
      </c>
      <c r="L6" s="155">
        <v>2</v>
      </c>
      <c r="M6" s="155">
        <v>1</v>
      </c>
      <c r="N6" s="155">
        <v>0</v>
      </c>
      <c r="O6" s="155">
        <v>0</v>
      </c>
      <c r="P6" s="155">
        <v>0</v>
      </c>
      <c r="Q6" s="155">
        <v>0</v>
      </c>
      <c r="R6" s="155">
        <v>1</v>
      </c>
      <c r="S6" s="155">
        <v>0</v>
      </c>
      <c r="T6" s="155">
        <v>0</v>
      </c>
      <c r="U6" s="154">
        <v>1</v>
      </c>
      <c r="V6" s="154">
        <v>1</v>
      </c>
      <c r="W6" s="142"/>
      <c r="X6" s="173"/>
      <c r="Y6" s="129"/>
      <c r="Z6" s="129"/>
      <c r="AA6" s="129"/>
      <c r="AB6" s="129"/>
      <c r="AC6" s="129"/>
      <c r="AD6" s="176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1"/>
      <c r="AT6" s="153"/>
      <c r="AU6" s="153"/>
      <c r="AV6" s="153"/>
      <c r="AW6" s="153"/>
      <c r="AX6" s="153"/>
      <c r="AY6" s="153"/>
      <c r="AZ6" s="153"/>
      <c r="BA6" s="153"/>
      <c r="BB6" s="153"/>
      <c r="BC6" s="153"/>
    </row>
    <row r="7" spans="1:55" ht="11.25" customHeight="1" x14ac:dyDescent="0.15">
      <c r="A7" s="170">
        <v>1</v>
      </c>
      <c r="B7" s="208">
        <f>DATEVALUE(Z1&amp;"/"&amp;AB1&amp;"/1")</f>
        <v>43497</v>
      </c>
      <c r="C7" s="125" t="str">
        <f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125" t="str">
        <f>IF(Z7="","",TEXT(ROUND(Z7,(IF(D$5="",100,D$5)-1)-INT(LOG(ABS(Z7)+(Z7=0)))),"#,##0"&amp;IF(INT(LOG(ABS(ROUND(Z7,(IF(D$5="",100,D$5)-1)-INT(LOG(ABS(Z7)+(Z7=0)))))+(ROUND(Z7,(IF(D$5="",100,D$5)-1)-INT(LOG(ABS(Z7)+(Z7=0))))=0)))+1&gt;=IF(D$5="",100,D$5),"",IF(D$6&gt;0,".","")&amp;REPT("0",IF(IF(D$5="",100,D$5)-INT(LOG(ABS(ROUND(Z7,(IF(D$5="",100,D$5)-1)-INT(LOG(ABS(Z7)+(Z7=0)))))+(ROUND(Z7,(IF(D$5="",100,D$5)-1)-INT(LOG(ABS(Z7)+(Z7=0))))=0)))-1&gt;D$6,D$6,IF(D$5="",100,D$5)-INT(LOG(ABS(ROUND(Z7,(IF(D$5="",100,D$5)-1)-INT(LOG(ABS(Z7)+(Z7=0)))))+(ROUND(Z7,(IF(D$5="",100,D$5)-1)-INT(LOG(ABS(Z7)+(Z7=0))))=0)))-1)))))</f>
        <v/>
      </c>
      <c r="E7" s="125" t="str">
        <f t="shared" ref="E7:V7" si="0">IF(AA7="","",TEXT(ROUND(AA7,(IF(E$5="",100,E$5)-1)-INT(LOG(ABS(AA7)+(AA7=0)))),"#,##0"&amp;IF(INT(LOG(ABS(ROUND(AA7,(IF(E$5="",100,E$5)-1)-INT(LOG(ABS(AA7)+(AA7=0)))))+(ROUND(AA7,(IF(E$5="",100,E$5)-1)-INT(LOG(ABS(AA7)+(AA7=0))))=0)))+1&gt;=IF(E$5="",100,E$5),"",IF(E$6&gt;0,".","")&amp;REPT("0",IF(IF(E$5="",100,E$5)-INT(LOG(ABS(ROUND(AA7,(IF(E$5="",100,E$5)-1)-INT(LOG(ABS(AA7)+(AA7=0)))))+(ROUND(AA7,(IF(E$5="",100,E$5)-1)-INT(LOG(ABS(AA7)+(AA7=0))))=0)))-1&gt;E$6,E$6,IF(E$5="",100,E$5)-INT(LOG(ABS(ROUND(AA7,(IF(E$5="",100,E$5)-1)-INT(LOG(ABS(AA7)+(AA7=0)))))+(ROUND(AA7,(IF(E$5="",100,E$5)-1)-INT(LOG(ABS(AA7)+(AA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K7" s="125" t="str">
        <f t="shared" si="0"/>
        <v/>
      </c>
      <c r="L7" s="125" t="str">
        <f t="shared" si="0"/>
        <v/>
      </c>
      <c r="M7" s="125" t="str">
        <f t="shared" si="0"/>
        <v/>
      </c>
      <c r="N7" s="125" t="str">
        <f t="shared" si="0"/>
        <v/>
      </c>
      <c r="O7" s="125" t="str">
        <f t="shared" si="0"/>
        <v/>
      </c>
      <c r="P7" s="125" t="str">
        <f t="shared" si="0"/>
        <v/>
      </c>
      <c r="Q7" s="125" t="str">
        <f t="shared" si="0"/>
        <v/>
      </c>
      <c r="R7" s="125" t="str">
        <f t="shared" si="0"/>
        <v/>
      </c>
      <c r="S7" s="125" t="str">
        <f t="shared" si="0"/>
        <v/>
      </c>
      <c r="T7" s="125" t="str">
        <f t="shared" si="0"/>
        <v/>
      </c>
      <c r="U7" s="125" t="str">
        <f t="shared" si="0"/>
        <v/>
      </c>
      <c r="V7" s="125" t="str">
        <f t="shared" si="0"/>
        <v/>
      </c>
      <c r="W7" s="131"/>
      <c r="X7" s="172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</row>
    <row r="8" spans="1:55" ht="11.25" customHeight="1" x14ac:dyDescent="0.15">
      <c r="A8" s="170">
        <v>2</v>
      </c>
      <c r="B8" s="208">
        <f>B7+1</f>
        <v>43498</v>
      </c>
      <c r="C8" s="125" t="str">
        <f t="shared" ref="C8:C37" si="1">IF(Y8="","",TEXT(ROUND(Y8,(IF(C$5="",100,C$5)-1)-INT(LOG(ABS(Y8)+(Y8=0)))),"#,##0"&amp;IF(INT(LOG(ABS(ROUND(Y8,(IF(C$5="",100,C$5)-1)-INT(LOG(ABS(Y8)+(Y8=0)))))+(ROUND(Y8,(IF(C$5="",100,C$5)-1)-INT(LOG(ABS(Y8)+(Y8=0))))=0)))+1&gt;=IF(C$5="",100,C$5),"",IF(C$6&gt;0,".","")&amp;REPT("0",IF(IF(C$5="",100,C$5)-INT(LOG(ABS(ROUND(Y8,(IF(C$5="",100,C$5)-1)-INT(LOG(ABS(Y8)+(Y8=0)))))+(ROUND(Y8,(IF(C$5="",100,C$5)-1)-INT(LOG(ABS(Y8)+(Y8=0))))=0)))-1&gt;C$6,C$6,IF(C$5="",100,C$5)-INT(LOG(ABS(ROUND(Y8,(IF(C$5="",100,C$5)-1)-INT(LOG(ABS(Y8)+(Y8=0)))))+(ROUND(Y8,(IF(C$5="",100,C$5)-1)-INT(LOG(ABS(Y8)+(Y8=0))))=0)))-1)))))</f>
        <v/>
      </c>
      <c r="D8" s="125" t="str">
        <f t="shared" ref="D8:D37" si="2">IF(Z8="","",TEXT(ROUND(Z8,(IF(D$5="",100,D$5)-1)-INT(LOG(ABS(Z8)+(Z8=0)))),"#,##0"&amp;IF(INT(LOG(ABS(ROUND(Z8,(IF(D$5="",100,D$5)-1)-INT(LOG(ABS(Z8)+(Z8=0)))))+(ROUND(Z8,(IF(D$5="",100,D$5)-1)-INT(LOG(ABS(Z8)+(Z8=0))))=0)))+1&gt;=IF(D$5="",100,D$5),"",IF(D$6&gt;0,".","")&amp;REPT("0",IF(IF(D$5="",100,D$5)-INT(LOG(ABS(ROUND(Z8,(IF(D$5="",100,D$5)-1)-INT(LOG(ABS(Z8)+(Z8=0)))))+(ROUND(Z8,(IF(D$5="",100,D$5)-1)-INT(LOG(ABS(Z8)+(Z8=0))))=0)))-1&gt;D$6,D$6,IF(D$5="",100,D$5)-INT(LOG(ABS(ROUND(Z8,(IF(D$5="",100,D$5)-1)-INT(LOG(ABS(Z8)+(Z8=0)))))+(ROUND(Z8,(IF(D$5="",100,D$5)-1)-INT(LOG(ABS(Z8)+(Z8=0))))=0)))-1)))))</f>
        <v/>
      </c>
      <c r="E8" s="125" t="str">
        <f t="shared" ref="E8:E37" si="3">IF(AA8="","",TEXT(ROUND(AA8,(IF(E$5="",100,E$5)-1)-INT(LOG(ABS(AA8)+(AA8=0)))),"#,##0"&amp;IF(INT(LOG(ABS(ROUND(AA8,(IF(E$5="",100,E$5)-1)-INT(LOG(ABS(AA8)+(AA8=0)))))+(ROUND(AA8,(IF(E$5="",100,E$5)-1)-INT(LOG(ABS(AA8)+(AA8=0))))=0)))+1&gt;=IF(E$5="",100,E$5),"",IF(E$6&gt;0,".","")&amp;REPT("0",IF(IF(E$5="",100,E$5)-INT(LOG(ABS(ROUND(AA8,(IF(E$5="",100,E$5)-1)-INT(LOG(ABS(AA8)+(AA8=0)))))+(ROUND(AA8,(IF(E$5="",100,E$5)-1)-INT(LOG(ABS(AA8)+(AA8=0))))=0)))-1&gt;E$6,E$6,IF(E$5="",100,E$5)-INT(LOG(ABS(ROUND(AA8,(IF(E$5="",100,E$5)-1)-INT(LOG(ABS(AA8)+(AA8=0)))))+(ROUND(AA8,(IF(E$5="",100,E$5)-1)-INT(LOG(ABS(AA8)+(AA8=0))))=0)))-1)))))</f>
        <v/>
      </c>
      <c r="F8" s="125" t="str">
        <f t="shared" ref="F8:F37" si="4">IF(AB8="","",TEXT(ROUND(AB8,(IF(F$5="",100,F$5)-1)-INT(LOG(ABS(AB8)+(AB8=0)))),"#,##0"&amp;IF(INT(LOG(ABS(ROUND(AB8,(IF(F$5="",100,F$5)-1)-INT(LOG(ABS(AB8)+(AB8=0)))))+(ROUND(AB8,(IF(F$5="",100,F$5)-1)-INT(LOG(ABS(AB8)+(AB8=0))))=0)))+1&gt;=IF(F$5="",100,F$5),"",IF(F$6&gt;0,".","")&amp;REPT("0",IF(IF(F$5="",100,F$5)-INT(LOG(ABS(ROUND(AB8,(IF(F$5="",100,F$5)-1)-INT(LOG(ABS(AB8)+(AB8=0)))))+(ROUND(AB8,(IF(F$5="",100,F$5)-1)-INT(LOG(ABS(AB8)+(AB8=0))))=0)))-1&gt;F$6,F$6,IF(F$5="",100,F$5)-INT(LOG(ABS(ROUND(AB8,(IF(F$5="",100,F$5)-1)-INT(LOG(ABS(AB8)+(AB8=0)))))+(ROUND(AB8,(IF(F$5="",100,F$5)-1)-INT(LOG(ABS(AB8)+(AB8=0))))=0)))-1)))))</f>
        <v/>
      </c>
      <c r="G8" s="125" t="str">
        <f t="shared" ref="G8:G37" si="5">IF(AC8="","",TEXT(ROUND(AC8,(IF(G$5="",100,G$5)-1)-INT(LOG(ABS(AC8)+(AC8=0)))),"#,##0"&amp;IF(INT(LOG(ABS(ROUND(AC8,(IF(G$5="",100,G$5)-1)-INT(LOG(ABS(AC8)+(AC8=0)))))+(ROUND(AC8,(IF(G$5="",100,G$5)-1)-INT(LOG(ABS(AC8)+(AC8=0))))=0)))+1&gt;=IF(G$5="",100,G$5),"",IF(G$6&gt;0,".","")&amp;REPT("0",IF(IF(G$5="",100,G$5)-INT(LOG(ABS(ROUND(AC8,(IF(G$5="",100,G$5)-1)-INT(LOG(ABS(AC8)+(AC8=0)))))+(ROUND(AC8,(IF(G$5="",100,G$5)-1)-INT(LOG(ABS(AC8)+(AC8=0))))=0)))-1&gt;G$6,G$6,IF(G$5="",100,G$5)-INT(LOG(ABS(ROUND(AC8,(IF(G$5="",100,G$5)-1)-INT(LOG(ABS(AC8)+(AC8=0)))))+(ROUND(AC8,(IF(G$5="",100,G$5)-1)-INT(LOG(ABS(AC8)+(AC8=0))))=0)))-1)))))</f>
        <v/>
      </c>
      <c r="H8" s="125" t="str">
        <f t="shared" ref="H8:H37" si="6">IF(AD8="","",TEXT(ROUND(AD8,(IF(H$5="",100,H$5)-1)-INT(LOG(ABS(AD8)+(AD8=0)))),"#,##0"&amp;IF(INT(LOG(ABS(ROUND(AD8,(IF(H$5="",100,H$5)-1)-INT(LOG(ABS(AD8)+(AD8=0)))))+(ROUND(AD8,(IF(H$5="",100,H$5)-1)-INT(LOG(ABS(AD8)+(AD8=0))))=0)))+1&gt;=IF(H$5="",100,H$5),"",IF(H$6&gt;0,".","")&amp;REPT("0",IF(IF(H$5="",100,H$5)-INT(LOG(ABS(ROUND(AD8,(IF(H$5="",100,H$5)-1)-INT(LOG(ABS(AD8)+(AD8=0)))))+(ROUND(AD8,(IF(H$5="",100,H$5)-1)-INT(LOG(ABS(AD8)+(AD8=0))))=0)))-1&gt;H$6,H$6,IF(H$5="",100,H$5)-INT(LOG(ABS(ROUND(AD8,(IF(H$5="",100,H$5)-1)-INT(LOG(ABS(AD8)+(AD8=0)))))+(ROUND(AD8,(IF(H$5="",100,H$5)-1)-INT(LOG(ABS(AD8)+(AD8=0))))=0)))-1)))))</f>
        <v/>
      </c>
      <c r="I8" s="125" t="str">
        <f t="shared" ref="I8:I37" si="7">IF(AE8="","",TEXT(ROUND(AE8,(IF(I$5="",100,I$5)-1)-INT(LOG(ABS(AE8)+(AE8=0)))),"#,##0"&amp;IF(INT(LOG(ABS(ROUND(AE8,(IF(I$5="",100,I$5)-1)-INT(LOG(ABS(AE8)+(AE8=0)))))+(ROUND(AE8,(IF(I$5="",100,I$5)-1)-INT(LOG(ABS(AE8)+(AE8=0))))=0)))+1&gt;=IF(I$5="",100,I$5),"",IF(I$6&gt;0,".","")&amp;REPT("0",IF(IF(I$5="",100,I$5)-INT(LOG(ABS(ROUND(AE8,(IF(I$5="",100,I$5)-1)-INT(LOG(ABS(AE8)+(AE8=0)))))+(ROUND(AE8,(IF(I$5="",100,I$5)-1)-INT(LOG(ABS(AE8)+(AE8=0))))=0)))-1&gt;I$6,I$6,IF(I$5="",100,I$5)-INT(LOG(ABS(ROUND(AE8,(IF(I$5="",100,I$5)-1)-INT(LOG(ABS(AE8)+(AE8=0)))))+(ROUND(AE8,(IF(I$5="",100,I$5)-1)-INT(LOG(ABS(AE8)+(AE8=0))))=0)))-1)))))</f>
        <v/>
      </c>
      <c r="J8" s="125" t="str">
        <f t="shared" ref="J8:J37" si="8">IF(AF8="","",TEXT(ROUND(AF8,(IF(J$5="",100,J$5)-1)-INT(LOG(ABS(AF8)+(AF8=0)))),"#,##0"&amp;IF(INT(LOG(ABS(ROUND(AF8,(IF(J$5="",100,J$5)-1)-INT(LOG(ABS(AF8)+(AF8=0)))))+(ROUND(AF8,(IF(J$5="",100,J$5)-1)-INT(LOG(ABS(AF8)+(AF8=0))))=0)))+1&gt;=IF(J$5="",100,J$5),"",IF(J$6&gt;0,".","")&amp;REPT("0",IF(IF(J$5="",100,J$5)-INT(LOG(ABS(ROUND(AF8,(IF(J$5="",100,J$5)-1)-INT(LOG(ABS(AF8)+(AF8=0)))))+(ROUND(AF8,(IF(J$5="",100,J$5)-1)-INT(LOG(ABS(AF8)+(AF8=0))))=0)))-1&gt;J$6,J$6,IF(J$5="",100,J$5)-INT(LOG(ABS(ROUND(AF8,(IF(J$5="",100,J$5)-1)-INT(LOG(ABS(AF8)+(AF8=0)))))+(ROUND(AF8,(IF(J$5="",100,J$5)-1)-INT(LOG(ABS(AF8)+(AF8=0))))=0)))-1)))))</f>
        <v/>
      </c>
      <c r="K8" s="125" t="str">
        <f t="shared" ref="K8:K37" si="9">IF(AG8="","",TEXT(ROUND(AG8,(IF(K$5="",100,K$5)-1)-INT(LOG(ABS(AG8)+(AG8=0)))),"#,##0"&amp;IF(INT(LOG(ABS(ROUND(AG8,(IF(K$5="",100,K$5)-1)-INT(LOG(ABS(AG8)+(AG8=0)))))+(ROUND(AG8,(IF(K$5="",100,K$5)-1)-INT(LOG(ABS(AG8)+(AG8=0))))=0)))+1&gt;=IF(K$5="",100,K$5),"",IF(K$6&gt;0,".","")&amp;REPT("0",IF(IF(K$5="",100,K$5)-INT(LOG(ABS(ROUND(AG8,(IF(K$5="",100,K$5)-1)-INT(LOG(ABS(AG8)+(AG8=0)))))+(ROUND(AG8,(IF(K$5="",100,K$5)-1)-INT(LOG(ABS(AG8)+(AG8=0))))=0)))-1&gt;K$6,K$6,IF(K$5="",100,K$5)-INT(LOG(ABS(ROUND(AG8,(IF(K$5="",100,K$5)-1)-INT(LOG(ABS(AG8)+(AG8=0)))))+(ROUND(AG8,(IF(K$5="",100,K$5)-1)-INT(LOG(ABS(AG8)+(AG8=0))))=0)))-1)))))</f>
        <v/>
      </c>
      <c r="L8" s="125" t="str">
        <f t="shared" ref="L8:L37" si="10">IF(AH8="","",TEXT(ROUND(AH8,(IF(L$5="",100,L$5)-1)-INT(LOG(ABS(AH8)+(AH8=0)))),"#,##0"&amp;IF(INT(LOG(ABS(ROUND(AH8,(IF(L$5="",100,L$5)-1)-INT(LOG(ABS(AH8)+(AH8=0)))))+(ROUND(AH8,(IF(L$5="",100,L$5)-1)-INT(LOG(ABS(AH8)+(AH8=0))))=0)))+1&gt;=IF(L$5="",100,L$5),"",IF(L$6&gt;0,".","")&amp;REPT("0",IF(IF(L$5="",100,L$5)-INT(LOG(ABS(ROUND(AH8,(IF(L$5="",100,L$5)-1)-INT(LOG(ABS(AH8)+(AH8=0)))))+(ROUND(AH8,(IF(L$5="",100,L$5)-1)-INT(LOG(ABS(AH8)+(AH8=0))))=0)))-1&gt;L$6,L$6,IF(L$5="",100,L$5)-INT(LOG(ABS(ROUND(AH8,(IF(L$5="",100,L$5)-1)-INT(LOG(ABS(AH8)+(AH8=0)))))+(ROUND(AH8,(IF(L$5="",100,L$5)-1)-INT(LOG(ABS(AH8)+(AH8=0))))=0)))-1)))))</f>
        <v/>
      </c>
      <c r="M8" s="125" t="str">
        <f t="shared" ref="M8:M37" si="11">IF(AI8="","",TEXT(ROUND(AI8,(IF(M$5="",100,M$5)-1)-INT(LOG(ABS(AI8)+(AI8=0)))),"#,##0"&amp;IF(INT(LOG(ABS(ROUND(AI8,(IF(M$5="",100,M$5)-1)-INT(LOG(ABS(AI8)+(AI8=0)))))+(ROUND(AI8,(IF(M$5="",100,M$5)-1)-INT(LOG(ABS(AI8)+(AI8=0))))=0)))+1&gt;=IF(M$5="",100,M$5),"",IF(M$6&gt;0,".","")&amp;REPT("0",IF(IF(M$5="",100,M$5)-INT(LOG(ABS(ROUND(AI8,(IF(M$5="",100,M$5)-1)-INT(LOG(ABS(AI8)+(AI8=0)))))+(ROUND(AI8,(IF(M$5="",100,M$5)-1)-INT(LOG(ABS(AI8)+(AI8=0))))=0)))-1&gt;M$6,M$6,IF(M$5="",100,M$5)-INT(LOG(ABS(ROUND(AI8,(IF(M$5="",100,M$5)-1)-INT(LOG(ABS(AI8)+(AI8=0)))))+(ROUND(AI8,(IF(M$5="",100,M$5)-1)-INT(LOG(ABS(AI8)+(AI8=0))))=0)))-1)))))</f>
        <v/>
      </c>
      <c r="N8" s="125" t="str">
        <f t="shared" ref="N8:N37" si="12">IF(AJ8="","",TEXT(ROUND(AJ8,(IF(N$5="",100,N$5)-1)-INT(LOG(ABS(AJ8)+(AJ8=0)))),"#,##0"&amp;IF(INT(LOG(ABS(ROUND(AJ8,(IF(N$5="",100,N$5)-1)-INT(LOG(ABS(AJ8)+(AJ8=0)))))+(ROUND(AJ8,(IF(N$5="",100,N$5)-1)-INT(LOG(ABS(AJ8)+(AJ8=0))))=0)))+1&gt;=IF(N$5="",100,N$5),"",IF(N$6&gt;0,".","")&amp;REPT("0",IF(IF(N$5="",100,N$5)-INT(LOG(ABS(ROUND(AJ8,(IF(N$5="",100,N$5)-1)-INT(LOG(ABS(AJ8)+(AJ8=0)))))+(ROUND(AJ8,(IF(N$5="",100,N$5)-1)-INT(LOG(ABS(AJ8)+(AJ8=0))))=0)))-1&gt;N$6,N$6,IF(N$5="",100,N$5)-INT(LOG(ABS(ROUND(AJ8,(IF(N$5="",100,N$5)-1)-INT(LOG(ABS(AJ8)+(AJ8=0)))))+(ROUND(AJ8,(IF(N$5="",100,N$5)-1)-INT(LOG(ABS(AJ8)+(AJ8=0))))=0)))-1)))))</f>
        <v/>
      </c>
      <c r="O8" s="125" t="str">
        <f t="shared" ref="O8:O37" si="13">IF(AK8="","",TEXT(ROUND(AK8,(IF(O$5="",100,O$5)-1)-INT(LOG(ABS(AK8)+(AK8=0)))),"#,##0"&amp;IF(INT(LOG(ABS(ROUND(AK8,(IF(O$5="",100,O$5)-1)-INT(LOG(ABS(AK8)+(AK8=0)))))+(ROUND(AK8,(IF(O$5="",100,O$5)-1)-INT(LOG(ABS(AK8)+(AK8=0))))=0)))+1&gt;=IF(O$5="",100,O$5),"",IF(O$6&gt;0,".","")&amp;REPT("0",IF(IF(O$5="",100,O$5)-INT(LOG(ABS(ROUND(AK8,(IF(O$5="",100,O$5)-1)-INT(LOG(ABS(AK8)+(AK8=0)))))+(ROUND(AK8,(IF(O$5="",100,O$5)-1)-INT(LOG(ABS(AK8)+(AK8=0))))=0)))-1&gt;O$6,O$6,IF(O$5="",100,O$5)-INT(LOG(ABS(ROUND(AK8,(IF(O$5="",100,O$5)-1)-INT(LOG(ABS(AK8)+(AK8=0)))))+(ROUND(AK8,(IF(O$5="",100,O$5)-1)-INT(LOG(ABS(AK8)+(AK8=0))))=0)))-1)))))</f>
        <v/>
      </c>
      <c r="P8" s="125" t="str">
        <f t="shared" ref="P8:P37" si="14">IF(AL8="","",TEXT(ROUND(AL8,(IF(P$5="",100,P$5)-1)-INT(LOG(ABS(AL8)+(AL8=0)))),"#,##0"&amp;IF(INT(LOG(ABS(ROUND(AL8,(IF(P$5="",100,P$5)-1)-INT(LOG(ABS(AL8)+(AL8=0)))))+(ROUND(AL8,(IF(P$5="",100,P$5)-1)-INT(LOG(ABS(AL8)+(AL8=0))))=0)))+1&gt;=IF(P$5="",100,P$5),"",IF(P$6&gt;0,".","")&amp;REPT("0",IF(IF(P$5="",100,P$5)-INT(LOG(ABS(ROUND(AL8,(IF(P$5="",100,P$5)-1)-INT(LOG(ABS(AL8)+(AL8=0)))))+(ROUND(AL8,(IF(P$5="",100,P$5)-1)-INT(LOG(ABS(AL8)+(AL8=0))))=0)))-1&gt;P$6,P$6,IF(P$5="",100,P$5)-INT(LOG(ABS(ROUND(AL8,(IF(P$5="",100,P$5)-1)-INT(LOG(ABS(AL8)+(AL8=0)))))+(ROUND(AL8,(IF(P$5="",100,P$5)-1)-INT(LOG(ABS(AL8)+(AL8=0))))=0)))-1)))))</f>
        <v/>
      </c>
      <c r="Q8" s="125" t="str">
        <f t="shared" ref="Q8:Q37" si="15">IF(AM8="","",TEXT(ROUND(AM8,(IF(Q$5="",100,Q$5)-1)-INT(LOG(ABS(AM8)+(AM8=0)))),"#,##0"&amp;IF(INT(LOG(ABS(ROUND(AM8,(IF(Q$5="",100,Q$5)-1)-INT(LOG(ABS(AM8)+(AM8=0)))))+(ROUND(AM8,(IF(Q$5="",100,Q$5)-1)-INT(LOG(ABS(AM8)+(AM8=0))))=0)))+1&gt;=IF(Q$5="",100,Q$5),"",IF(Q$6&gt;0,".","")&amp;REPT("0",IF(IF(Q$5="",100,Q$5)-INT(LOG(ABS(ROUND(AM8,(IF(Q$5="",100,Q$5)-1)-INT(LOG(ABS(AM8)+(AM8=0)))))+(ROUND(AM8,(IF(Q$5="",100,Q$5)-1)-INT(LOG(ABS(AM8)+(AM8=0))))=0)))-1&gt;Q$6,Q$6,IF(Q$5="",100,Q$5)-INT(LOG(ABS(ROUND(AM8,(IF(Q$5="",100,Q$5)-1)-INT(LOG(ABS(AM8)+(AM8=0)))))+(ROUND(AM8,(IF(Q$5="",100,Q$5)-1)-INT(LOG(ABS(AM8)+(AM8=0))))=0)))-1)))))</f>
        <v/>
      </c>
      <c r="R8" s="125" t="str">
        <f t="shared" ref="R8:R37" si="16">IF(AN8="","",TEXT(ROUND(AN8,(IF(R$5="",100,R$5)-1)-INT(LOG(ABS(AN8)+(AN8=0)))),"#,##0"&amp;IF(INT(LOG(ABS(ROUND(AN8,(IF(R$5="",100,R$5)-1)-INT(LOG(ABS(AN8)+(AN8=0)))))+(ROUND(AN8,(IF(R$5="",100,R$5)-1)-INT(LOG(ABS(AN8)+(AN8=0))))=0)))+1&gt;=IF(R$5="",100,R$5),"",IF(R$6&gt;0,".","")&amp;REPT("0",IF(IF(R$5="",100,R$5)-INT(LOG(ABS(ROUND(AN8,(IF(R$5="",100,R$5)-1)-INT(LOG(ABS(AN8)+(AN8=0)))))+(ROUND(AN8,(IF(R$5="",100,R$5)-1)-INT(LOG(ABS(AN8)+(AN8=0))))=0)))-1&gt;R$6,R$6,IF(R$5="",100,R$5)-INT(LOG(ABS(ROUND(AN8,(IF(R$5="",100,R$5)-1)-INT(LOG(ABS(AN8)+(AN8=0)))))+(ROUND(AN8,(IF(R$5="",100,R$5)-1)-INT(LOG(ABS(AN8)+(AN8=0))))=0)))-1)))))</f>
        <v/>
      </c>
      <c r="S8" s="125" t="str">
        <f t="shared" ref="S8:S37" si="17">IF(AO8="","",TEXT(ROUND(AO8,(IF(S$5="",100,S$5)-1)-INT(LOG(ABS(AO8)+(AO8=0)))),"#,##0"&amp;IF(INT(LOG(ABS(ROUND(AO8,(IF(S$5="",100,S$5)-1)-INT(LOG(ABS(AO8)+(AO8=0)))))+(ROUND(AO8,(IF(S$5="",100,S$5)-1)-INT(LOG(ABS(AO8)+(AO8=0))))=0)))+1&gt;=IF(S$5="",100,S$5),"",IF(S$6&gt;0,".","")&amp;REPT("0",IF(IF(S$5="",100,S$5)-INT(LOG(ABS(ROUND(AO8,(IF(S$5="",100,S$5)-1)-INT(LOG(ABS(AO8)+(AO8=0)))))+(ROUND(AO8,(IF(S$5="",100,S$5)-1)-INT(LOG(ABS(AO8)+(AO8=0))))=0)))-1&gt;S$6,S$6,IF(S$5="",100,S$5)-INT(LOG(ABS(ROUND(AO8,(IF(S$5="",100,S$5)-1)-INT(LOG(ABS(AO8)+(AO8=0)))))+(ROUND(AO8,(IF(S$5="",100,S$5)-1)-INT(LOG(ABS(AO8)+(AO8=0))))=0)))-1)))))</f>
        <v/>
      </c>
      <c r="T8" s="125" t="str">
        <f t="shared" ref="T8:T37" si="18">IF(AP8="","",TEXT(ROUND(AP8,(IF(T$5="",100,T$5)-1)-INT(LOG(ABS(AP8)+(AP8=0)))),"#,##0"&amp;IF(INT(LOG(ABS(ROUND(AP8,(IF(T$5="",100,T$5)-1)-INT(LOG(ABS(AP8)+(AP8=0)))))+(ROUND(AP8,(IF(T$5="",100,T$5)-1)-INT(LOG(ABS(AP8)+(AP8=0))))=0)))+1&gt;=IF(T$5="",100,T$5),"",IF(T$6&gt;0,".","")&amp;REPT("0",IF(IF(T$5="",100,T$5)-INT(LOG(ABS(ROUND(AP8,(IF(T$5="",100,T$5)-1)-INT(LOG(ABS(AP8)+(AP8=0)))))+(ROUND(AP8,(IF(T$5="",100,T$5)-1)-INT(LOG(ABS(AP8)+(AP8=0))))=0)))-1&gt;T$6,T$6,IF(T$5="",100,T$5)-INT(LOG(ABS(ROUND(AP8,(IF(T$5="",100,T$5)-1)-INT(LOG(ABS(AP8)+(AP8=0)))))+(ROUND(AP8,(IF(T$5="",100,T$5)-1)-INT(LOG(ABS(AP8)+(AP8=0))))=0)))-1)))))</f>
        <v/>
      </c>
      <c r="U8" s="125" t="str">
        <f t="shared" ref="U8:U37" si="19">IF(AQ8="","",TEXT(ROUND(AQ8,(IF(U$5="",100,U$5)-1)-INT(LOG(ABS(AQ8)+(AQ8=0)))),"#,##0"&amp;IF(INT(LOG(ABS(ROUND(AQ8,(IF(U$5="",100,U$5)-1)-INT(LOG(ABS(AQ8)+(AQ8=0)))))+(ROUND(AQ8,(IF(U$5="",100,U$5)-1)-INT(LOG(ABS(AQ8)+(AQ8=0))))=0)))+1&gt;=IF(U$5="",100,U$5),"",IF(U$6&gt;0,".","")&amp;REPT("0",IF(IF(U$5="",100,U$5)-INT(LOG(ABS(ROUND(AQ8,(IF(U$5="",100,U$5)-1)-INT(LOG(ABS(AQ8)+(AQ8=0)))))+(ROUND(AQ8,(IF(U$5="",100,U$5)-1)-INT(LOG(ABS(AQ8)+(AQ8=0))))=0)))-1&gt;U$6,U$6,IF(U$5="",100,U$5)-INT(LOG(ABS(ROUND(AQ8,(IF(U$5="",100,U$5)-1)-INT(LOG(ABS(AQ8)+(AQ8=0)))))+(ROUND(AQ8,(IF(U$5="",100,U$5)-1)-INT(LOG(ABS(AQ8)+(AQ8=0))))=0)))-1)))))</f>
        <v/>
      </c>
      <c r="V8" s="125" t="str">
        <f t="shared" ref="V8:V37" si="20">IF(AR8="","",TEXT(ROUND(AR8,(IF(V$5="",100,V$5)-1)-INT(LOG(ABS(AR8)+(AR8=0)))),"#,##0"&amp;IF(INT(LOG(ABS(ROUND(AR8,(IF(V$5="",100,V$5)-1)-INT(LOG(ABS(AR8)+(AR8=0)))))+(ROUND(AR8,(IF(V$5="",100,V$5)-1)-INT(LOG(ABS(AR8)+(AR8=0))))=0)))+1&gt;=IF(V$5="",100,V$5),"",IF(V$6&gt;0,".","")&amp;REPT("0",IF(IF(V$5="",100,V$5)-INT(LOG(ABS(ROUND(AR8,(IF(V$5="",100,V$5)-1)-INT(LOG(ABS(AR8)+(AR8=0)))))+(ROUND(AR8,(IF(V$5="",100,V$5)-1)-INT(LOG(ABS(AR8)+(AR8=0))))=0)))-1&gt;V$6,V$6,IF(V$5="",100,V$5)-INT(LOG(ABS(ROUND(AR8,(IF(V$5="",100,V$5)-1)-INT(LOG(ABS(AR8)+(AR8=0)))))+(ROUND(AR8,(IF(V$5="",100,V$5)-1)-INT(LOG(ABS(AR8)+(AR8=0))))=0)))-1)))))</f>
        <v/>
      </c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</row>
    <row r="9" spans="1:55" ht="11.25" customHeight="1" x14ac:dyDescent="0.15">
      <c r="A9" s="170">
        <v>3</v>
      </c>
      <c r="B9" s="208">
        <f t="shared" ref="B9:B37" si="21">B8+1</f>
        <v>43499</v>
      </c>
      <c r="C9" s="125" t="str">
        <f t="shared" si="1"/>
        <v/>
      </c>
      <c r="D9" s="125" t="str">
        <f t="shared" si="2"/>
        <v/>
      </c>
      <c r="E9" s="125" t="str">
        <f t="shared" si="3"/>
        <v/>
      </c>
      <c r="F9" s="125" t="str">
        <f t="shared" si="4"/>
        <v/>
      </c>
      <c r="G9" s="125" t="str">
        <f t="shared" si="5"/>
        <v/>
      </c>
      <c r="H9" s="125" t="str">
        <f t="shared" si="6"/>
        <v/>
      </c>
      <c r="I9" s="125" t="str">
        <f t="shared" si="7"/>
        <v/>
      </c>
      <c r="J9" s="125" t="str">
        <f t="shared" si="8"/>
        <v/>
      </c>
      <c r="K9" s="125" t="str">
        <f t="shared" si="9"/>
        <v/>
      </c>
      <c r="L9" s="125" t="str">
        <f t="shared" si="10"/>
        <v/>
      </c>
      <c r="M9" s="125" t="str">
        <f t="shared" si="11"/>
        <v/>
      </c>
      <c r="N9" s="125" t="str">
        <f t="shared" si="12"/>
        <v/>
      </c>
      <c r="O9" s="125" t="str">
        <f t="shared" si="13"/>
        <v/>
      </c>
      <c r="P9" s="125" t="str">
        <f t="shared" si="14"/>
        <v/>
      </c>
      <c r="Q9" s="125" t="str">
        <f t="shared" si="15"/>
        <v/>
      </c>
      <c r="R9" s="125" t="str">
        <f t="shared" si="16"/>
        <v/>
      </c>
      <c r="S9" s="125" t="str">
        <f t="shared" si="17"/>
        <v/>
      </c>
      <c r="T9" s="125" t="str">
        <f t="shared" si="18"/>
        <v/>
      </c>
      <c r="U9" s="125" t="str">
        <f t="shared" si="19"/>
        <v/>
      </c>
      <c r="V9" s="125" t="str">
        <f t="shared" si="20"/>
        <v/>
      </c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</row>
    <row r="10" spans="1:55" ht="11.25" customHeight="1" x14ac:dyDescent="0.15">
      <c r="A10" s="170">
        <v>4</v>
      </c>
      <c r="B10" s="208">
        <f t="shared" si="21"/>
        <v>43500</v>
      </c>
      <c r="C10" s="125" t="str">
        <f t="shared" si="1"/>
        <v/>
      </c>
      <c r="D10" s="125" t="str">
        <f t="shared" si="2"/>
        <v/>
      </c>
      <c r="E10" s="125" t="str">
        <f t="shared" si="3"/>
        <v/>
      </c>
      <c r="F10" s="125" t="str">
        <f t="shared" si="4"/>
        <v/>
      </c>
      <c r="G10" s="125" t="str">
        <f t="shared" si="5"/>
        <v/>
      </c>
      <c r="H10" s="125" t="str">
        <f t="shared" si="6"/>
        <v/>
      </c>
      <c r="I10" s="125" t="str">
        <f t="shared" si="7"/>
        <v/>
      </c>
      <c r="J10" s="125" t="str">
        <f t="shared" si="8"/>
        <v/>
      </c>
      <c r="K10" s="125" t="str">
        <f t="shared" si="9"/>
        <v/>
      </c>
      <c r="L10" s="125" t="str">
        <f t="shared" si="10"/>
        <v/>
      </c>
      <c r="M10" s="125" t="str">
        <f t="shared" si="11"/>
        <v/>
      </c>
      <c r="N10" s="125" t="str">
        <f t="shared" si="12"/>
        <v/>
      </c>
      <c r="O10" s="125" t="str">
        <f t="shared" si="13"/>
        <v/>
      </c>
      <c r="P10" s="125" t="str">
        <f t="shared" si="14"/>
        <v/>
      </c>
      <c r="Q10" s="125" t="str">
        <f t="shared" si="15"/>
        <v/>
      </c>
      <c r="R10" s="125" t="str">
        <f t="shared" si="16"/>
        <v/>
      </c>
      <c r="S10" s="125" t="str">
        <f t="shared" si="17"/>
        <v/>
      </c>
      <c r="T10" s="125" t="str">
        <f t="shared" si="18"/>
        <v/>
      </c>
      <c r="U10" s="125" t="str">
        <f t="shared" si="19"/>
        <v/>
      </c>
      <c r="V10" s="125" t="str">
        <f t="shared" si="20"/>
        <v/>
      </c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</row>
    <row r="11" spans="1:55" ht="11.25" customHeight="1" x14ac:dyDescent="0.15">
      <c r="A11" s="170">
        <v>5</v>
      </c>
      <c r="B11" s="208">
        <f t="shared" si="21"/>
        <v>43501</v>
      </c>
      <c r="C11" s="125" t="str">
        <f t="shared" si="1"/>
        <v/>
      </c>
      <c r="D11" s="125" t="str">
        <f t="shared" si="2"/>
        <v/>
      </c>
      <c r="E11" s="125" t="str">
        <f t="shared" si="3"/>
        <v/>
      </c>
      <c r="F11" s="125" t="str">
        <f t="shared" si="4"/>
        <v/>
      </c>
      <c r="G11" s="125" t="str">
        <f t="shared" si="5"/>
        <v/>
      </c>
      <c r="H11" s="125" t="str">
        <f t="shared" si="6"/>
        <v/>
      </c>
      <c r="I11" s="125" t="str">
        <f t="shared" si="7"/>
        <v/>
      </c>
      <c r="J11" s="125" t="str">
        <f t="shared" si="8"/>
        <v/>
      </c>
      <c r="K11" s="125" t="str">
        <f t="shared" si="9"/>
        <v/>
      </c>
      <c r="L11" s="125" t="str">
        <f t="shared" si="10"/>
        <v/>
      </c>
      <c r="M11" s="125" t="str">
        <f t="shared" si="11"/>
        <v/>
      </c>
      <c r="N11" s="125" t="str">
        <f t="shared" si="12"/>
        <v/>
      </c>
      <c r="O11" s="125" t="str">
        <f t="shared" si="13"/>
        <v/>
      </c>
      <c r="P11" s="125" t="str">
        <f t="shared" si="14"/>
        <v/>
      </c>
      <c r="Q11" s="125" t="str">
        <f t="shared" si="15"/>
        <v/>
      </c>
      <c r="R11" s="125" t="str">
        <f t="shared" si="16"/>
        <v/>
      </c>
      <c r="S11" s="125" t="str">
        <f t="shared" si="17"/>
        <v/>
      </c>
      <c r="T11" s="125" t="str">
        <f t="shared" si="18"/>
        <v/>
      </c>
      <c r="U11" s="125" t="str">
        <f t="shared" si="19"/>
        <v/>
      </c>
      <c r="V11" s="125" t="str">
        <f t="shared" si="20"/>
        <v/>
      </c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</row>
    <row r="12" spans="1:55" ht="11.25" customHeight="1" x14ac:dyDescent="0.15">
      <c r="A12" s="170">
        <v>6</v>
      </c>
      <c r="B12" s="208">
        <f t="shared" si="21"/>
        <v>43502</v>
      </c>
      <c r="C12" s="125" t="str">
        <f t="shared" si="1"/>
        <v/>
      </c>
      <c r="D12" s="125" t="str">
        <f t="shared" si="2"/>
        <v/>
      </c>
      <c r="E12" s="125" t="str">
        <f t="shared" si="3"/>
        <v/>
      </c>
      <c r="F12" s="125" t="str">
        <f t="shared" si="4"/>
        <v/>
      </c>
      <c r="G12" s="125" t="str">
        <f t="shared" si="5"/>
        <v/>
      </c>
      <c r="H12" s="125" t="str">
        <f t="shared" si="6"/>
        <v/>
      </c>
      <c r="I12" s="125" t="str">
        <f t="shared" si="7"/>
        <v/>
      </c>
      <c r="J12" s="125" t="str">
        <f t="shared" si="8"/>
        <v/>
      </c>
      <c r="K12" s="125" t="str">
        <f t="shared" si="9"/>
        <v/>
      </c>
      <c r="L12" s="125" t="str">
        <f t="shared" si="10"/>
        <v/>
      </c>
      <c r="M12" s="125" t="str">
        <f t="shared" si="11"/>
        <v/>
      </c>
      <c r="N12" s="125" t="str">
        <f t="shared" si="12"/>
        <v/>
      </c>
      <c r="O12" s="125" t="str">
        <f t="shared" si="13"/>
        <v/>
      </c>
      <c r="P12" s="125" t="str">
        <f t="shared" si="14"/>
        <v/>
      </c>
      <c r="Q12" s="125" t="str">
        <f t="shared" si="15"/>
        <v/>
      </c>
      <c r="R12" s="125" t="str">
        <f t="shared" si="16"/>
        <v/>
      </c>
      <c r="S12" s="125" t="str">
        <f t="shared" si="17"/>
        <v/>
      </c>
      <c r="T12" s="125" t="str">
        <f t="shared" si="18"/>
        <v/>
      </c>
      <c r="U12" s="125" t="str">
        <f t="shared" si="19"/>
        <v/>
      </c>
      <c r="V12" s="125" t="str">
        <f t="shared" si="20"/>
        <v/>
      </c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</row>
    <row r="13" spans="1:55" ht="11.25" customHeight="1" x14ac:dyDescent="0.15">
      <c r="A13" s="170">
        <v>7</v>
      </c>
      <c r="B13" s="208">
        <f t="shared" si="21"/>
        <v>43503</v>
      </c>
      <c r="C13" s="125" t="str">
        <f t="shared" si="1"/>
        <v/>
      </c>
      <c r="D13" s="125" t="str">
        <f t="shared" si="2"/>
        <v/>
      </c>
      <c r="E13" s="125" t="str">
        <f t="shared" si="3"/>
        <v/>
      </c>
      <c r="F13" s="125" t="str">
        <f t="shared" si="4"/>
        <v/>
      </c>
      <c r="G13" s="125" t="str">
        <f t="shared" si="5"/>
        <v/>
      </c>
      <c r="H13" s="125" t="str">
        <f t="shared" si="6"/>
        <v/>
      </c>
      <c r="I13" s="125" t="str">
        <f t="shared" si="7"/>
        <v/>
      </c>
      <c r="J13" s="125" t="str">
        <f t="shared" si="8"/>
        <v/>
      </c>
      <c r="K13" s="125" t="str">
        <f t="shared" si="9"/>
        <v/>
      </c>
      <c r="L13" s="125" t="str">
        <f t="shared" si="10"/>
        <v/>
      </c>
      <c r="M13" s="125" t="str">
        <f t="shared" si="11"/>
        <v/>
      </c>
      <c r="N13" s="125" t="str">
        <f t="shared" si="12"/>
        <v/>
      </c>
      <c r="O13" s="125" t="str">
        <f t="shared" si="13"/>
        <v/>
      </c>
      <c r="P13" s="125" t="str">
        <f t="shared" si="14"/>
        <v/>
      </c>
      <c r="Q13" s="125" t="str">
        <f t="shared" si="15"/>
        <v/>
      </c>
      <c r="R13" s="125" t="str">
        <f t="shared" si="16"/>
        <v/>
      </c>
      <c r="S13" s="125" t="str">
        <f t="shared" si="17"/>
        <v/>
      </c>
      <c r="T13" s="125" t="str">
        <f t="shared" si="18"/>
        <v/>
      </c>
      <c r="U13" s="125" t="str">
        <f t="shared" si="19"/>
        <v/>
      </c>
      <c r="V13" s="125" t="str">
        <f t="shared" si="20"/>
        <v/>
      </c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</row>
    <row r="14" spans="1:55" ht="11.25" customHeight="1" x14ac:dyDescent="0.15">
      <c r="A14" s="170">
        <v>8</v>
      </c>
      <c r="B14" s="208">
        <f t="shared" si="21"/>
        <v>43504</v>
      </c>
      <c r="C14" s="125" t="str">
        <f t="shared" si="1"/>
        <v/>
      </c>
      <c r="D14" s="125" t="str">
        <f t="shared" si="2"/>
        <v/>
      </c>
      <c r="E14" s="125" t="str">
        <f t="shared" si="3"/>
        <v/>
      </c>
      <c r="F14" s="125" t="str">
        <f t="shared" si="4"/>
        <v/>
      </c>
      <c r="G14" s="125" t="str">
        <f t="shared" si="5"/>
        <v/>
      </c>
      <c r="H14" s="125" t="str">
        <f t="shared" si="6"/>
        <v/>
      </c>
      <c r="I14" s="125" t="str">
        <f t="shared" si="7"/>
        <v/>
      </c>
      <c r="J14" s="125" t="str">
        <f t="shared" si="8"/>
        <v/>
      </c>
      <c r="K14" s="125" t="str">
        <f t="shared" si="9"/>
        <v/>
      </c>
      <c r="L14" s="125" t="str">
        <f t="shared" si="10"/>
        <v/>
      </c>
      <c r="M14" s="125" t="str">
        <f t="shared" si="11"/>
        <v/>
      </c>
      <c r="N14" s="125" t="str">
        <f t="shared" si="12"/>
        <v/>
      </c>
      <c r="O14" s="125" t="str">
        <f t="shared" si="13"/>
        <v/>
      </c>
      <c r="P14" s="125" t="str">
        <f t="shared" si="14"/>
        <v/>
      </c>
      <c r="Q14" s="125" t="str">
        <f t="shared" si="15"/>
        <v/>
      </c>
      <c r="R14" s="125" t="str">
        <f t="shared" si="16"/>
        <v/>
      </c>
      <c r="S14" s="125" t="str">
        <f t="shared" si="17"/>
        <v/>
      </c>
      <c r="T14" s="125" t="str">
        <f t="shared" si="18"/>
        <v/>
      </c>
      <c r="U14" s="125" t="str">
        <f t="shared" si="19"/>
        <v/>
      </c>
      <c r="V14" s="125" t="str">
        <f t="shared" si="20"/>
        <v/>
      </c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</row>
    <row r="15" spans="1:55" ht="11.25" customHeight="1" x14ac:dyDescent="0.15">
      <c r="A15" s="170">
        <v>9</v>
      </c>
      <c r="B15" s="208">
        <f t="shared" si="21"/>
        <v>43505</v>
      </c>
      <c r="C15" s="125" t="str">
        <f t="shared" si="1"/>
        <v/>
      </c>
      <c r="D15" s="125" t="str">
        <f t="shared" si="2"/>
        <v/>
      </c>
      <c r="E15" s="125" t="str">
        <f t="shared" si="3"/>
        <v/>
      </c>
      <c r="F15" s="125" t="str">
        <f t="shared" si="4"/>
        <v/>
      </c>
      <c r="G15" s="125" t="str">
        <f t="shared" si="5"/>
        <v/>
      </c>
      <c r="H15" s="125" t="str">
        <f t="shared" si="6"/>
        <v/>
      </c>
      <c r="I15" s="125" t="str">
        <f t="shared" si="7"/>
        <v/>
      </c>
      <c r="J15" s="125" t="str">
        <f t="shared" si="8"/>
        <v/>
      </c>
      <c r="K15" s="125" t="str">
        <f t="shared" si="9"/>
        <v/>
      </c>
      <c r="L15" s="125" t="str">
        <f t="shared" si="10"/>
        <v/>
      </c>
      <c r="M15" s="125" t="str">
        <f t="shared" si="11"/>
        <v/>
      </c>
      <c r="N15" s="125" t="str">
        <f t="shared" si="12"/>
        <v/>
      </c>
      <c r="O15" s="125" t="str">
        <f t="shared" si="13"/>
        <v/>
      </c>
      <c r="P15" s="125" t="str">
        <f t="shared" si="14"/>
        <v/>
      </c>
      <c r="Q15" s="125" t="str">
        <f t="shared" si="15"/>
        <v/>
      </c>
      <c r="R15" s="125" t="str">
        <f t="shared" si="16"/>
        <v/>
      </c>
      <c r="S15" s="125" t="str">
        <f t="shared" si="17"/>
        <v/>
      </c>
      <c r="T15" s="125" t="str">
        <f t="shared" si="18"/>
        <v/>
      </c>
      <c r="U15" s="125" t="str">
        <f t="shared" si="19"/>
        <v/>
      </c>
      <c r="V15" s="125" t="str">
        <f t="shared" si="20"/>
        <v/>
      </c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</row>
    <row r="16" spans="1:55" ht="11.25" customHeight="1" x14ac:dyDescent="0.15">
      <c r="A16" s="170">
        <v>10</v>
      </c>
      <c r="B16" s="208">
        <f t="shared" si="21"/>
        <v>43506</v>
      </c>
      <c r="C16" s="125" t="str">
        <f t="shared" si="1"/>
        <v/>
      </c>
      <c r="D16" s="125" t="str">
        <f t="shared" si="2"/>
        <v/>
      </c>
      <c r="E16" s="125" t="str">
        <f t="shared" si="3"/>
        <v/>
      </c>
      <c r="F16" s="125" t="str">
        <f t="shared" si="4"/>
        <v/>
      </c>
      <c r="G16" s="125" t="str">
        <f t="shared" si="5"/>
        <v/>
      </c>
      <c r="H16" s="125" t="str">
        <f t="shared" si="6"/>
        <v/>
      </c>
      <c r="I16" s="125" t="str">
        <f t="shared" si="7"/>
        <v/>
      </c>
      <c r="J16" s="125" t="str">
        <f t="shared" si="8"/>
        <v/>
      </c>
      <c r="K16" s="125" t="str">
        <f t="shared" si="9"/>
        <v/>
      </c>
      <c r="L16" s="125" t="str">
        <f t="shared" si="10"/>
        <v/>
      </c>
      <c r="M16" s="125" t="str">
        <f t="shared" si="11"/>
        <v/>
      </c>
      <c r="N16" s="125" t="str">
        <f t="shared" si="12"/>
        <v/>
      </c>
      <c r="O16" s="125" t="str">
        <f t="shared" si="13"/>
        <v/>
      </c>
      <c r="P16" s="125" t="str">
        <f t="shared" si="14"/>
        <v/>
      </c>
      <c r="Q16" s="125" t="str">
        <f t="shared" si="15"/>
        <v/>
      </c>
      <c r="R16" s="125" t="str">
        <f t="shared" si="16"/>
        <v/>
      </c>
      <c r="S16" s="125" t="str">
        <f t="shared" si="17"/>
        <v/>
      </c>
      <c r="T16" s="125" t="str">
        <f t="shared" si="18"/>
        <v/>
      </c>
      <c r="U16" s="125" t="str">
        <f t="shared" si="19"/>
        <v/>
      </c>
      <c r="V16" s="125" t="str">
        <f t="shared" si="20"/>
        <v/>
      </c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</row>
    <row r="17" spans="1:44" ht="11.25" customHeight="1" x14ac:dyDescent="0.15">
      <c r="A17" s="170">
        <v>11</v>
      </c>
      <c r="B17" s="208">
        <f t="shared" si="21"/>
        <v>43507</v>
      </c>
      <c r="C17" s="125" t="str">
        <f t="shared" si="1"/>
        <v/>
      </c>
      <c r="D17" s="125" t="str">
        <f t="shared" si="2"/>
        <v/>
      </c>
      <c r="E17" s="125" t="str">
        <f t="shared" si="3"/>
        <v/>
      </c>
      <c r="F17" s="125" t="str">
        <f t="shared" si="4"/>
        <v/>
      </c>
      <c r="G17" s="125" t="str">
        <f t="shared" si="5"/>
        <v/>
      </c>
      <c r="H17" s="125" t="str">
        <f t="shared" si="6"/>
        <v/>
      </c>
      <c r="I17" s="125" t="str">
        <f t="shared" si="7"/>
        <v/>
      </c>
      <c r="J17" s="125" t="str">
        <f t="shared" si="8"/>
        <v/>
      </c>
      <c r="K17" s="125" t="str">
        <f t="shared" si="9"/>
        <v/>
      </c>
      <c r="L17" s="125" t="str">
        <f t="shared" si="10"/>
        <v/>
      </c>
      <c r="M17" s="125" t="str">
        <f t="shared" si="11"/>
        <v/>
      </c>
      <c r="N17" s="125" t="str">
        <f t="shared" si="12"/>
        <v/>
      </c>
      <c r="O17" s="125" t="str">
        <f t="shared" si="13"/>
        <v/>
      </c>
      <c r="P17" s="125" t="str">
        <f t="shared" si="14"/>
        <v/>
      </c>
      <c r="Q17" s="125" t="str">
        <f t="shared" si="15"/>
        <v/>
      </c>
      <c r="R17" s="125" t="str">
        <f t="shared" si="16"/>
        <v/>
      </c>
      <c r="S17" s="125" t="str">
        <f t="shared" si="17"/>
        <v/>
      </c>
      <c r="T17" s="125" t="str">
        <f t="shared" si="18"/>
        <v/>
      </c>
      <c r="U17" s="125" t="str">
        <f t="shared" si="19"/>
        <v/>
      </c>
      <c r="V17" s="125" t="str">
        <f t="shared" si="20"/>
        <v/>
      </c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</row>
    <row r="18" spans="1:44" ht="11.25" customHeight="1" x14ac:dyDescent="0.15">
      <c r="A18" s="170">
        <v>12</v>
      </c>
      <c r="B18" s="208">
        <f t="shared" si="21"/>
        <v>43508</v>
      </c>
      <c r="C18" s="125" t="str">
        <f t="shared" si="1"/>
        <v/>
      </c>
      <c r="D18" s="125" t="str">
        <f t="shared" si="2"/>
        <v/>
      </c>
      <c r="E18" s="125" t="str">
        <f t="shared" si="3"/>
        <v/>
      </c>
      <c r="F18" s="125" t="str">
        <f t="shared" si="4"/>
        <v/>
      </c>
      <c r="G18" s="125" t="str">
        <f t="shared" si="5"/>
        <v/>
      </c>
      <c r="H18" s="125" t="str">
        <f t="shared" si="6"/>
        <v/>
      </c>
      <c r="I18" s="125" t="str">
        <f t="shared" si="7"/>
        <v/>
      </c>
      <c r="J18" s="125" t="str">
        <f t="shared" si="8"/>
        <v/>
      </c>
      <c r="K18" s="125" t="str">
        <f t="shared" si="9"/>
        <v/>
      </c>
      <c r="L18" s="125" t="str">
        <f t="shared" si="10"/>
        <v/>
      </c>
      <c r="M18" s="125" t="str">
        <f t="shared" si="11"/>
        <v/>
      </c>
      <c r="N18" s="125" t="str">
        <f t="shared" si="12"/>
        <v/>
      </c>
      <c r="O18" s="125" t="str">
        <f t="shared" si="13"/>
        <v/>
      </c>
      <c r="P18" s="125" t="str">
        <f t="shared" si="14"/>
        <v/>
      </c>
      <c r="Q18" s="125" t="str">
        <f t="shared" si="15"/>
        <v/>
      </c>
      <c r="R18" s="125" t="str">
        <f t="shared" si="16"/>
        <v/>
      </c>
      <c r="S18" s="125" t="str">
        <f t="shared" si="17"/>
        <v/>
      </c>
      <c r="T18" s="125" t="str">
        <f t="shared" si="18"/>
        <v/>
      </c>
      <c r="U18" s="125" t="str">
        <f t="shared" si="19"/>
        <v/>
      </c>
      <c r="V18" s="125" t="str">
        <f t="shared" si="20"/>
        <v/>
      </c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</row>
    <row r="19" spans="1:44" ht="11.25" customHeight="1" x14ac:dyDescent="0.15">
      <c r="A19" s="170">
        <v>13</v>
      </c>
      <c r="B19" s="208">
        <f t="shared" si="21"/>
        <v>43509</v>
      </c>
      <c r="C19" s="125" t="str">
        <f t="shared" si="1"/>
        <v/>
      </c>
      <c r="D19" s="125" t="str">
        <f t="shared" si="2"/>
        <v/>
      </c>
      <c r="E19" s="125" t="str">
        <f t="shared" si="3"/>
        <v/>
      </c>
      <c r="F19" s="125" t="str">
        <f t="shared" si="4"/>
        <v/>
      </c>
      <c r="G19" s="125" t="str">
        <f t="shared" si="5"/>
        <v/>
      </c>
      <c r="H19" s="125" t="str">
        <f t="shared" si="6"/>
        <v/>
      </c>
      <c r="I19" s="125" t="str">
        <f t="shared" si="7"/>
        <v/>
      </c>
      <c r="J19" s="125" t="str">
        <f t="shared" si="8"/>
        <v/>
      </c>
      <c r="K19" s="125" t="str">
        <f t="shared" si="9"/>
        <v/>
      </c>
      <c r="L19" s="125" t="str">
        <f t="shared" si="10"/>
        <v/>
      </c>
      <c r="M19" s="125" t="str">
        <f t="shared" si="11"/>
        <v/>
      </c>
      <c r="N19" s="125" t="str">
        <f t="shared" si="12"/>
        <v/>
      </c>
      <c r="O19" s="125" t="str">
        <f t="shared" si="13"/>
        <v/>
      </c>
      <c r="P19" s="125" t="str">
        <f t="shared" si="14"/>
        <v/>
      </c>
      <c r="Q19" s="125" t="str">
        <f t="shared" si="15"/>
        <v/>
      </c>
      <c r="R19" s="125" t="str">
        <f t="shared" si="16"/>
        <v/>
      </c>
      <c r="S19" s="125" t="str">
        <f t="shared" si="17"/>
        <v/>
      </c>
      <c r="T19" s="125" t="str">
        <f t="shared" si="18"/>
        <v/>
      </c>
      <c r="U19" s="125" t="str">
        <f t="shared" si="19"/>
        <v/>
      </c>
      <c r="V19" s="125" t="str">
        <f t="shared" si="20"/>
        <v/>
      </c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</row>
    <row r="20" spans="1:44" ht="11.25" customHeight="1" x14ac:dyDescent="0.15">
      <c r="A20" s="170">
        <v>14</v>
      </c>
      <c r="B20" s="208">
        <f t="shared" si="21"/>
        <v>43510</v>
      </c>
      <c r="C20" s="125" t="str">
        <f t="shared" si="1"/>
        <v/>
      </c>
      <c r="D20" s="125" t="str">
        <f t="shared" si="2"/>
        <v/>
      </c>
      <c r="E20" s="125" t="str">
        <f t="shared" si="3"/>
        <v/>
      </c>
      <c r="F20" s="125" t="str">
        <f t="shared" si="4"/>
        <v/>
      </c>
      <c r="G20" s="125" t="str">
        <f t="shared" si="5"/>
        <v/>
      </c>
      <c r="H20" s="125" t="str">
        <f t="shared" si="6"/>
        <v/>
      </c>
      <c r="I20" s="125" t="str">
        <f t="shared" si="7"/>
        <v/>
      </c>
      <c r="J20" s="125" t="str">
        <f t="shared" si="8"/>
        <v/>
      </c>
      <c r="K20" s="125" t="str">
        <f t="shared" si="9"/>
        <v/>
      </c>
      <c r="L20" s="125" t="str">
        <f t="shared" si="10"/>
        <v/>
      </c>
      <c r="M20" s="125" t="str">
        <f t="shared" si="11"/>
        <v/>
      </c>
      <c r="N20" s="125" t="str">
        <f t="shared" si="12"/>
        <v/>
      </c>
      <c r="O20" s="125" t="str">
        <f t="shared" si="13"/>
        <v/>
      </c>
      <c r="P20" s="125" t="str">
        <f t="shared" si="14"/>
        <v/>
      </c>
      <c r="Q20" s="125" t="str">
        <f t="shared" si="15"/>
        <v/>
      </c>
      <c r="R20" s="125" t="str">
        <f t="shared" si="16"/>
        <v/>
      </c>
      <c r="S20" s="125" t="str">
        <f t="shared" si="17"/>
        <v/>
      </c>
      <c r="T20" s="125" t="str">
        <f t="shared" si="18"/>
        <v/>
      </c>
      <c r="U20" s="125" t="str">
        <f t="shared" si="19"/>
        <v/>
      </c>
      <c r="V20" s="125" t="str">
        <f t="shared" si="20"/>
        <v/>
      </c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</row>
    <row r="21" spans="1:44" ht="11.25" customHeight="1" x14ac:dyDescent="0.15">
      <c r="A21" s="170">
        <v>15</v>
      </c>
      <c r="B21" s="208">
        <f t="shared" si="21"/>
        <v>43511</v>
      </c>
      <c r="C21" s="125" t="str">
        <f t="shared" si="1"/>
        <v/>
      </c>
      <c r="D21" s="125" t="str">
        <f t="shared" si="2"/>
        <v/>
      </c>
      <c r="E21" s="125" t="str">
        <f t="shared" si="3"/>
        <v/>
      </c>
      <c r="F21" s="125" t="str">
        <f t="shared" si="4"/>
        <v/>
      </c>
      <c r="G21" s="125" t="str">
        <f t="shared" si="5"/>
        <v/>
      </c>
      <c r="H21" s="125" t="str">
        <f t="shared" si="6"/>
        <v/>
      </c>
      <c r="I21" s="125" t="str">
        <f t="shared" si="7"/>
        <v/>
      </c>
      <c r="J21" s="125" t="str">
        <f t="shared" si="8"/>
        <v/>
      </c>
      <c r="K21" s="125" t="str">
        <f t="shared" si="9"/>
        <v/>
      </c>
      <c r="L21" s="125" t="str">
        <f t="shared" si="10"/>
        <v/>
      </c>
      <c r="M21" s="125" t="str">
        <f t="shared" si="11"/>
        <v/>
      </c>
      <c r="N21" s="125" t="str">
        <f t="shared" si="12"/>
        <v/>
      </c>
      <c r="O21" s="125" t="str">
        <f t="shared" si="13"/>
        <v/>
      </c>
      <c r="P21" s="125" t="str">
        <f t="shared" si="14"/>
        <v/>
      </c>
      <c r="Q21" s="125" t="str">
        <f t="shared" si="15"/>
        <v/>
      </c>
      <c r="R21" s="125" t="str">
        <f t="shared" si="16"/>
        <v/>
      </c>
      <c r="S21" s="125" t="str">
        <f t="shared" si="17"/>
        <v/>
      </c>
      <c r="T21" s="125" t="str">
        <f t="shared" si="18"/>
        <v/>
      </c>
      <c r="U21" s="125" t="str">
        <f t="shared" si="19"/>
        <v/>
      </c>
      <c r="V21" s="125" t="str">
        <f t="shared" si="20"/>
        <v/>
      </c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</row>
    <row r="22" spans="1:44" ht="11.25" customHeight="1" x14ac:dyDescent="0.15">
      <c r="A22" s="170">
        <v>16</v>
      </c>
      <c r="B22" s="208">
        <f t="shared" si="21"/>
        <v>43512</v>
      </c>
      <c r="C22" s="125" t="str">
        <f t="shared" si="1"/>
        <v/>
      </c>
      <c r="D22" s="125" t="str">
        <f t="shared" si="2"/>
        <v/>
      </c>
      <c r="E22" s="125" t="str">
        <f t="shared" si="3"/>
        <v/>
      </c>
      <c r="F22" s="125" t="str">
        <f t="shared" si="4"/>
        <v/>
      </c>
      <c r="G22" s="125" t="str">
        <f t="shared" si="5"/>
        <v/>
      </c>
      <c r="H22" s="125" t="str">
        <f t="shared" si="6"/>
        <v/>
      </c>
      <c r="I22" s="125" t="str">
        <f t="shared" si="7"/>
        <v/>
      </c>
      <c r="J22" s="125" t="str">
        <f t="shared" si="8"/>
        <v/>
      </c>
      <c r="K22" s="125" t="str">
        <f t="shared" si="9"/>
        <v/>
      </c>
      <c r="L22" s="125" t="str">
        <f t="shared" si="10"/>
        <v/>
      </c>
      <c r="M22" s="125" t="str">
        <f t="shared" si="11"/>
        <v/>
      </c>
      <c r="N22" s="125" t="str">
        <f t="shared" si="12"/>
        <v/>
      </c>
      <c r="O22" s="125" t="str">
        <f t="shared" si="13"/>
        <v/>
      </c>
      <c r="P22" s="125" t="str">
        <f t="shared" si="14"/>
        <v/>
      </c>
      <c r="Q22" s="125" t="str">
        <f t="shared" si="15"/>
        <v/>
      </c>
      <c r="R22" s="125" t="str">
        <f t="shared" si="16"/>
        <v/>
      </c>
      <c r="S22" s="125" t="str">
        <f t="shared" si="17"/>
        <v/>
      </c>
      <c r="T22" s="125" t="str">
        <f t="shared" si="18"/>
        <v/>
      </c>
      <c r="U22" s="125" t="str">
        <f t="shared" si="19"/>
        <v/>
      </c>
      <c r="V22" s="125" t="str">
        <f t="shared" si="20"/>
        <v/>
      </c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</row>
    <row r="23" spans="1:44" ht="11.25" customHeight="1" x14ac:dyDescent="0.15">
      <c r="A23" s="170">
        <v>17</v>
      </c>
      <c r="B23" s="208">
        <f t="shared" si="21"/>
        <v>43513</v>
      </c>
      <c r="C23" s="125" t="str">
        <f t="shared" si="1"/>
        <v/>
      </c>
      <c r="D23" s="125" t="str">
        <f t="shared" si="2"/>
        <v/>
      </c>
      <c r="E23" s="125" t="str">
        <f t="shared" si="3"/>
        <v/>
      </c>
      <c r="F23" s="125" t="str">
        <f t="shared" si="4"/>
        <v/>
      </c>
      <c r="G23" s="125" t="str">
        <f t="shared" si="5"/>
        <v/>
      </c>
      <c r="H23" s="125" t="str">
        <f t="shared" si="6"/>
        <v/>
      </c>
      <c r="I23" s="125" t="str">
        <f t="shared" si="7"/>
        <v/>
      </c>
      <c r="J23" s="125" t="str">
        <f t="shared" si="8"/>
        <v/>
      </c>
      <c r="K23" s="125" t="str">
        <f t="shared" si="9"/>
        <v/>
      </c>
      <c r="L23" s="125" t="str">
        <f t="shared" si="10"/>
        <v/>
      </c>
      <c r="M23" s="125" t="str">
        <f t="shared" si="11"/>
        <v/>
      </c>
      <c r="N23" s="125" t="str">
        <f t="shared" si="12"/>
        <v/>
      </c>
      <c r="O23" s="125" t="str">
        <f t="shared" si="13"/>
        <v/>
      </c>
      <c r="P23" s="125" t="str">
        <f t="shared" si="14"/>
        <v/>
      </c>
      <c r="Q23" s="125" t="str">
        <f t="shared" si="15"/>
        <v/>
      </c>
      <c r="R23" s="125" t="str">
        <f t="shared" si="16"/>
        <v/>
      </c>
      <c r="S23" s="125" t="str">
        <f t="shared" si="17"/>
        <v/>
      </c>
      <c r="T23" s="125" t="str">
        <f t="shared" si="18"/>
        <v/>
      </c>
      <c r="U23" s="125" t="str">
        <f t="shared" si="19"/>
        <v/>
      </c>
      <c r="V23" s="125" t="str">
        <f t="shared" si="20"/>
        <v/>
      </c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</row>
    <row r="24" spans="1:44" ht="11.25" customHeight="1" x14ac:dyDescent="0.15">
      <c r="A24" s="170">
        <v>18</v>
      </c>
      <c r="B24" s="208">
        <f t="shared" si="21"/>
        <v>43514</v>
      </c>
      <c r="C24" s="125" t="str">
        <f t="shared" si="1"/>
        <v/>
      </c>
      <c r="D24" s="125" t="str">
        <f t="shared" si="2"/>
        <v/>
      </c>
      <c r="E24" s="125" t="str">
        <f t="shared" si="3"/>
        <v/>
      </c>
      <c r="F24" s="125" t="str">
        <f t="shared" si="4"/>
        <v/>
      </c>
      <c r="G24" s="125" t="str">
        <f t="shared" si="5"/>
        <v/>
      </c>
      <c r="H24" s="125" t="str">
        <f t="shared" si="6"/>
        <v/>
      </c>
      <c r="I24" s="125" t="str">
        <f t="shared" si="7"/>
        <v/>
      </c>
      <c r="J24" s="125" t="str">
        <f t="shared" si="8"/>
        <v/>
      </c>
      <c r="K24" s="125" t="str">
        <f t="shared" si="9"/>
        <v/>
      </c>
      <c r="L24" s="125" t="str">
        <f t="shared" si="10"/>
        <v/>
      </c>
      <c r="M24" s="125" t="str">
        <f t="shared" si="11"/>
        <v/>
      </c>
      <c r="N24" s="125" t="str">
        <f t="shared" si="12"/>
        <v/>
      </c>
      <c r="O24" s="125" t="str">
        <f t="shared" si="13"/>
        <v/>
      </c>
      <c r="P24" s="125" t="str">
        <f t="shared" si="14"/>
        <v/>
      </c>
      <c r="Q24" s="125" t="str">
        <f t="shared" si="15"/>
        <v/>
      </c>
      <c r="R24" s="125" t="str">
        <f t="shared" si="16"/>
        <v/>
      </c>
      <c r="S24" s="125" t="str">
        <f t="shared" si="17"/>
        <v/>
      </c>
      <c r="T24" s="125" t="str">
        <f t="shared" si="18"/>
        <v/>
      </c>
      <c r="U24" s="125" t="str">
        <f t="shared" si="19"/>
        <v/>
      </c>
      <c r="V24" s="125" t="str">
        <f t="shared" si="20"/>
        <v/>
      </c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</row>
    <row r="25" spans="1:44" ht="11.25" customHeight="1" x14ac:dyDescent="0.15">
      <c r="A25" s="170">
        <v>19</v>
      </c>
      <c r="B25" s="208">
        <f t="shared" si="21"/>
        <v>43515</v>
      </c>
      <c r="C25" s="125" t="str">
        <f t="shared" si="1"/>
        <v/>
      </c>
      <c r="D25" s="125" t="str">
        <f t="shared" si="2"/>
        <v/>
      </c>
      <c r="E25" s="125" t="str">
        <f t="shared" si="3"/>
        <v/>
      </c>
      <c r="F25" s="125" t="str">
        <f t="shared" si="4"/>
        <v/>
      </c>
      <c r="G25" s="125" t="str">
        <f t="shared" si="5"/>
        <v/>
      </c>
      <c r="H25" s="125" t="str">
        <f t="shared" si="6"/>
        <v/>
      </c>
      <c r="I25" s="125" t="str">
        <f t="shared" si="7"/>
        <v/>
      </c>
      <c r="J25" s="125" t="str">
        <f t="shared" si="8"/>
        <v/>
      </c>
      <c r="K25" s="125" t="str">
        <f t="shared" si="9"/>
        <v/>
      </c>
      <c r="L25" s="125" t="str">
        <f t="shared" si="10"/>
        <v/>
      </c>
      <c r="M25" s="125" t="str">
        <f t="shared" si="11"/>
        <v/>
      </c>
      <c r="N25" s="125" t="str">
        <f t="shared" si="12"/>
        <v/>
      </c>
      <c r="O25" s="125" t="str">
        <f t="shared" si="13"/>
        <v/>
      </c>
      <c r="P25" s="125" t="str">
        <f t="shared" si="14"/>
        <v/>
      </c>
      <c r="Q25" s="125" t="str">
        <f t="shared" si="15"/>
        <v/>
      </c>
      <c r="R25" s="125" t="str">
        <f t="shared" si="16"/>
        <v/>
      </c>
      <c r="S25" s="125" t="str">
        <f t="shared" si="17"/>
        <v/>
      </c>
      <c r="T25" s="125" t="str">
        <f t="shared" si="18"/>
        <v/>
      </c>
      <c r="U25" s="125" t="str">
        <f t="shared" si="19"/>
        <v/>
      </c>
      <c r="V25" s="125" t="str">
        <f t="shared" si="20"/>
        <v/>
      </c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</row>
    <row r="26" spans="1:44" ht="11.25" customHeight="1" x14ac:dyDescent="0.15">
      <c r="A26" s="170">
        <v>20</v>
      </c>
      <c r="B26" s="208">
        <f t="shared" si="21"/>
        <v>43516</v>
      </c>
      <c r="C26" s="125" t="str">
        <f t="shared" si="1"/>
        <v/>
      </c>
      <c r="D26" s="125" t="str">
        <f t="shared" si="2"/>
        <v/>
      </c>
      <c r="E26" s="125" t="str">
        <f t="shared" si="3"/>
        <v/>
      </c>
      <c r="F26" s="125" t="str">
        <f t="shared" si="4"/>
        <v/>
      </c>
      <c r="G26" s="125" t="str">
        <f t="shared" si="5"/>
        <v/>
      </c>
      <c r="H26" s="125" t="str">
        <f t="shared" si="6"/>
        <v/>
      </c>
      <c r="I26" s="125" t="str">
        <f t="shared" si="7"/>
        <v/>
      </c>
      <c r="J26" s="125" t="str">
        <f t="shared" si="8"/>
        <v/>
      </c>
      <c r="K26" s="125" t="str">
        <f t="shared" si="9"/>
        <v/>
      </c>
      <c r="L26" s="125" t="str">
        <f t="shared" si="10"/>
        <v/>
      </c>
      <c r="M26" s="125" t="str">
        <f t="shared" si="11"/>
        <v/>
      </c>
      <c r="N26" s="125" t="str">
        <f t="shared" si="12"/>
        <v/>
      </c>
      <c r="O26" s="125" t="str">
        <f t="shared" si="13"/>
        <v/>
      </c>
      <c r="P26" s="125" t="str">
        <f t="shared" si="14"/>
        <v/>
      </c>
      <c r="Q26" s="125" t="str">
        <f t="shared" si="15"/>
        <v/>
      </c>
      <c r="R26" s="125" t="str">
        <f t="shared" si="16"/>
        <v/>
      </c>
      <c r="S26" s="125" t="str">
        <f t="shared" si="17"/>
        <v/>
      </c>
      <c r="T26" s="125" t="str">
        <f t="shared" si="18"/>
        <v/>
      </c>
      <c r="U26" s="125" t="str">
        <f t="shared" si="19"/>
        <v/>
      </c>
      <c r="V26" s="125" t="str">
        <f t="shared" si="20"/>
        <v/>
      </c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</row>
    <row r="27" spans="1:44" ht="11.25" customHeight="1" x14ac:dyDescent="0.15">
      <c r="A27" s="170">
        <v>21</v>
      </c>
      <c r="B27" s="208">
        <f t="shared" si="21"/>
        <v>43517</v>
      </c>
      <c r="C27" s="125" t="str">
        <f t="shared" si="1"/>
        <v/>
      </c>
      <c r="D27" s="125" t="str">
        <f t="shared" si="2"/>
        <v/>
      </c>
      <c r="E27" s="125" t="str">
        <f t="shared" si="3"/>
        <v/>
      </c>
      <c r="F27" s="125" t="str">
        <f t="shared" si="4"/>
        <v/>
      </c>
      <c r="G27" s="125" t="str">
        <f t="shared" si="5"/>
        <v/>
      </c>
      <c r="H27" s="125" t="str">
        <f t="shared" si="6"/>
        <v/>
      </c>
      <c r="I27" s="125" t="str">
        <f t="shared" si="7"/>
        <v/>
      </c>
      <c r="J27" s="125" t="str">
        <f t="shared" si="8"/>
        <v/>
      </c>
      <c r="K27" s="125" t="str">
        <f t="shared" si="9"/>
        <v/>
      </c>
      <c r="L27" s="125" t="str">
        <f t="shared" si="10"/>
        <v/>
      </c>
      <c r="M27" s="125" t="str">
        <f t="shared" si="11"/>
        <v/>
      </c>
      <c r="N27" s="125" t="str">
        <f t="shared" si="12"/>
        <v/>
      </c>
      <c r="O27" s="125" t="str">
        <f t="shared" si="13"/>
        <v/>
      </c>
      <c r="P27" s="125" t="str">
        <f t="shared" si="14"/>
        <v/>
      </c>
      <c r="Q27" s="125" t="str">
        <f t="shared" si="15"/>
        <v/>
      </c>
      <c r="R27" s="125" t="str">
        <f t="shared" si="16"/>
        <v/>
      </c>
      <c r="S27" s="125" t="str">
        <f t="shared" si="17"/>
        <v/>
      </c>
      <c r="T27" s="125" t="str">
        <f t="shared" si="18"/>
        <v/>
      </c>
      <c r="U27" s="125" t="str">
        <f t="shared" si="19"/>
        <v/>
      </c>
      <c r="V27" s="125" t="str">
        <f t="shared" si="20"/>
        <v/>
      </c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</row>
    <row r="28" spans="1:44" ht="11.25" customHeight="1" x14ac:dyDescent="0.15">
      <c r="A28" s="170">
        <v>22</v>
      </c>
      <c r="B28" s="208">
        <f t="shared" si="21"/>
        <v>43518</v>
      </c>
      <c r="C28" s="125" t="str">
        <f t="shared" si="1"/>
        <v/>
      </c>
      <c r="D28" s="125" t="str">
        <f t="shared" si="2"/>
        <v/>
      </c>
      <c r="E28" s="125" t="str">
        <f t="shared" si="3"/>
        <v/>
      </c>
      <c r="F28" s="125" t="str">
        <f t="shared" si="4"/>
        <v/>
      </c>
      <c r="G28" s="125" t="str">
        <f t="shared" si="5"/>
        <v/>
      </c>
      <c r="H28" s="125" t="str">
        <f t="shared" si="6"/>
        <v/>
      </c>
      <c r="I28" s="125" t="str">
        <f t="shared" si="7"/>
        <v/>
      </c>
      <c r="J28" s="125" t="str">
        <f t="shared" si="8"/>
        <v/>
      </c>
      <c r="K28" s="125" t="str">
        <f t="shared" si="9"/>
        <v/>
      </c>
      <c r="L28" s="125" t="str">
        <f t="shared" si="10"/>
        <v/>
      </c>
      <c r="M28" s="125" t="str">
        <f t="shared" si="11"/>
        <v/>
      </c>
      <c r="N28" s="125" t="str">
        <f t="shared" si="12"/>
        <v/>
      </c>
      <c r="O28" s="125" t="str">
        <f t="shared" si="13"/>
        <v/>
      </c>
      <c r="P28" s="125" t="str">
        <f t="shared" si="14"/>
        <v/>
      </c>
      <c r="Q28" s="125" t="str">
        <f t="shared" si="15"/>
        <v/>
      </c>
      <c r="R28" s="125" t="str">
        <f t="shared" si="16"/>
        <v/>
      </c>
      <c r="S28" s="125" t="str">
        <f t="shared" si="17"/>
        <v/>
      </c>
      <c r="T28" s="125" t="str">
        <f t="shared" si="18"/>
        <v/>
      </c>
      <c r="U28" s="125" t="str">
        <f t="shared" si="19"/>
        <v/>
      </c>
      <c r="V28" s="125" t="str">
        <f t="shared" si="20"/>
        <v/>
      </c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</row>
    <row r="29" spans="1:44" ht="11.25" customHeight="1" x14ac:dyDescent="0.15">
      <c r="A29" s="170">
        <v>23</v>
      </c>
      <c r="B29" s="208">
        <f t="shared" si="21"/>
        <v>43519</v>
      </c>
      <c r="C29" s="125" t="str">
        <f t="shared" si="1"/>
        <v/>
      </c>
      <c r="D29" s="125" t="str">
        <f t="shared" si="2"/>
        <v/>
      </c>
      <c r="E29" s="125" t="str">
        <f t="shared" si="3"/>
        <v/>
      </c>
      <c r="F29" s="125" t="str">
        <f t="shared" si="4"/>
        <v/>
      </c>
      <c r="G29" s="125" t="str">
        <f t="shared" si="5"/>
        <v/>
      </c>
      <c r="H29" s="125" t="str">
        <f t="shared" si="6"/>
        <v/>
      </c>
      <c r="I29" s="125" t="str">
        <f t="shared" si="7"/>
        <v/>
      </c>
      <c r="J29" s="125" t="str">
        <f t="shared" si="8"/>
        <v/>
      </c>
      <c r="K29" s="125" t="str">
        <f t="shared" si="9"/>
        <v/>
      </c>
      <c r="L29" s="125" t="str">
        <f t="shared" si="10"/>
        <v/>
      </c>
      <c r="M29" s="125" t="str">
        <f t="shared" si="11"/>
        <v/>
      </c>
      <c r="N29" s="125" t="str">
        <f t="shared" si="12"/>
        <v/>
      </c>
      <c r="O29" s="125" t="str">
        <f t="shared" si="13"/>
        <v/>
      </c>
      <c r="P29" s="125" t="str">
        <f t="shared" si="14"/>
        <v/>
      </c>
      <c r="Q29" s="125" t="str">
        <f t="shared" si="15"/>
        <v/>
      </c>
      <c r="R29" s="125" t="str">
        <f t="shared" si="16"/>
        <v/>
      </c>
      <c r="S29" s="125" t="str">
        <f t="shared" si="17"/>
        <v/>
      </c>
      <c r="T29" s="125" t="str">
        <f t="shared" si="18"/>
        <v/>
      </c>
      <c r="U29" s="125" t="str">
        <f t="shared" si="19"/>
        <v/>
      </c>
      <c r="V29" s="125" t="str">
        <f t="shared" si="20"/>
        <v/>
      </c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</row>
    <row r="30" spans="1:44" ht="11.25" customHeight="1" x14ac:dyDescent="0.15">
      <c r="A30" s="170">
        <v>24</v>
      </c>
      <c r="B30" s="208">
        <f t="shared" si="21"/>
        <v>43520</v>
      </c>
      <c r="C30" s="125" t="str">
        <f t="shared" si="1"/>
        <v/>
      </c>
      <c r="D30" s="125" t="str">
        <f t="shared" si="2"/>
        <v/>
      </c>
      <c r="E30" s="125" t="str">
        <f t="shared" si="3"/>
        <v/>
      </c>
      <c r="F30" s="125" t="str">
        <f t="shared" si="4"/>
        <v/>
      </c>
      <c r="G30" s="125" t="str">
        <f t="shared" si="5"/>
        <v/>
      </c>
      <c r="H30" s="125" t="str">
        <f t="shared" si="6"/>
        <v/>
      </c>
      <c r="I30" s="125" t="str">
        <f t="shared" si="7"/>
        <v/>
      </c>
      <c r="J30" s="125" t="str">
        <f t="shared" si="8"/>
        <v/>
      </c>
      <c r="K30" s="125" t="str">
        <f t="shared" si="9"/>
        <v/>
      </c>
      <c r="L30" s="125" t="str">
        <f t="shared" si="10"/>
        <v/>
      </c>
      <c r="M30" s="125" t="str">
        <f t="shared" si="11"/>
        <v/>
      </c>
      <c r="N30" s="125" t="str">
        <f t="shared" si="12"/>
        <v/>
      </c>
      <c r="O30" s="125" t="str">
        <f t="shared" si="13"/>
        <v/>
      </c>
      <c r="P30" s="125" t="str">
        <f t="shared" si="14"/>
        <v/>
      </c>
      <c r="Q30" s="125" t="str">
        <f t="shared" si="15"/>
        <v/>
      </c>
      <c r="R30" s="125" t="str">
        <f t="shared" si="16"/>
        <v/>
      </c>
      <c r="S30" s="125" t="str">
        <f t="shared" si="17"/>
        <v/>
      </c>
      <c r="T30" s="125" t="str">
        <f t="shared" si="18"/>
        <v/>
      </c>
      <c r="U30" s="125" t="str">
        <f t="shared" si="19"/>
        <v/>
      </c>
      <c r="V30" s="125" t="str">
        <f t="shared" si="20"/>
        <v/>
      </c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</row>
    <row r="31" spans="1:44" ht="11.25" customHeight="1" x14ac:dyDescent="0.15">
      <c r="A31" s="170">
        <v>25</v>
      </c>
      <c r="B31" s="208">
        <f t="shared" si="21"/>
        <v>43521</v>
      </c>
      <c r="C31" s="125" t="str">
        <f t="shared" si="1"/>
        <v/>
      </c>
      <c r="D31" s="125" t="str">
        <f t="shared" si="2"/>
        <v/>
      </c>
      <c r="E31" s="125" t="str">
        <f t="shared" si="3"/>
        <v/>
      </c>
      <c r="F31" s="125" t="str">
        <f t="shared" si="4"/>
        <v/>
      </c>
      <c r="G31" s="125" t="str">
        <f t="shared" si="5"/>
        <v/>
      </c>
      <c r="H31" s="125" t="str">
        <f t="shared" si="6"/>
        <v/>
      </c>
      <c r="I31" s="125" t="str">
        <f t="shared" si="7"/>
        <v/>
      </c>
      <c r="J31" s="125" t="str">
        <f t="shared" si="8"/>
        <v/>
      </c>
      <c r="K31" s="125" t="str">
        <f t="shared" si="9"/>
        <v/>
      </c>
      <c r="L31" s="125" t="str">
        <f t="shared" si="10"/>
        <v/>
      </c>
      <c r="M31" s="125" t="str">
        <f t="shared" si="11"/>
        <v/>
      </c>
      <c r="N31" s="125" t="str">
        <f t="shared" si="12"/>
        <v/>
      </c>
      <c r="O31" s="125" t="str">
        <f t="shared" si="13"/>
        <v/>
      </c>
      <c r="P31" s="125" t="str">
        <f t="shared" si="14"/>
        <v/>
      </c>
      <c r="Q31" s="125" t="str">
        <f t="shared" si="15"/>
        <v/>
      </c>
      <c r="R31" s="125" t="str">
        <f t="shared" si="16"/>
        <v/>
      </c>
      <c r="S31" s="125" t="str">
        <f t="shared" si="17"/>
        <v/>
      </c>
      <c r="T31" s="125" t="str">
        <f t="shared" si="18"/>
        <v/>
      </c>
      <c r="U31" s="125" t="str">
        <f t="shared" si="19"/>
        <v/>
      </c>
      <c r="V31" s="125" t="str">
        <f t="shared" si="20"/>
        <v/>
      </c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</row>
    <row r="32" spans="1:44" ht="11.25" customHeight="1" x14ac:dyDescent="0.15">
      <c r="A32" s="170">
        <v>26</v>
      </c>
      <c r="B32" s="208">
        <f t="shared" si="21"/>
        <v>43522</v>
      </c>
      <c r="C32" s="125" t="str">
        <f t="shared" si="1"/>
        <v/>
      </c>
      <c r="D32" s="125" t="str">
        <f t="shared" si="2"/>
        <v/>
      </c>
      <c r="E32" s="125" t="str">
        <f t="shared" si="3"/>
        <v/>
      </c>
      <c r="F32" s="125" t="str">
        <f t="shared" si="4"/>
        <v/>
      </c>
      <c r="G32" s="125" t="str">
        <f t="shared" si="5"/>
        <v/>
      </c>
      <c r="H32" s="125" t="str">
        <f t="shared" si="6"/>
        <v/>
      </c>
      <c r="I32" s="125" t="str">
        <f t="shared" si="7"/>
        <v/>
      </c>
      <c r="J32" s="125" t="str">
        <f t="shared" si="8"/>
        <v/>
      </c>
      <c r="K32" s="125" t="str">
        <f t="shared" si="9"/>
        <v/>
      </c>
      <c r="L32" s="125" t="str">
        <f t="shared" si="10"/>
        <v/>
      </c>
      <c r="M32" s="125" t="str">
        <f t="shared" si="11"/>
        <v/>
      </c>
      <c r="N32" s="125" t="str">
        <f t="shared" si="12"/>
        <v/>
      </c>
      <c r="O32" s="125" t="str">
        <f t="shared" si="13"/>
        <v/>
      </c>
      <c r="P32" s="125" t="str">
        <f t="shared" si="14"/>
        <v/>
      </c>
      <c r="Q32" s="125" t="str">
        <f t="shared" si="15"/>
        <v/>
      </c>
      <c r="R32" s="125" t="str">
        <f t="shared" si="16"/>
        <v/>
      </c>
      <c r="S32" s="125" t="str">
        <f t="shared" si="17"/>
        <v/>
      </c>
      <c r="T32" s="125" t="str">
        <f t="shared" si="18"/>
        <v/>
      </c>
      <c r="U32" s="125" t="str">
        <f t="shared" si="19"/>
        <v/>
      </c>
      <c r="V32" s="125" t="str">
        <f t="shared" si="20"/>
        <v/>
      </c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</row>
    <row r="33" spans="1:44" ht="11.25" customHeight="1" x14ac:dyDescent="0.15">
      <c r="A33" s="170">
        <v>27</v>
      </c>
      <c r="B33" s="208">
        <f t="shared" si="21"/>
        <v>43523</v>
      </c>
      <c r="C33" s="125" t="str">
        <f t="shared" si="1"/>
        <v/>
      </c>
      <c r="D33" s="125" t="str">
        <f t="shared" si="2"/>
        <v/>
      </c>
      <c r="E33" s="125" t="str">
        <f t="shared" si="3"/>
        <v/>
      </c>
      <c r="F33" s="125" t="str">
        <f t="shared" si="4"/>
        <v/>
      </c>
      <c r="G33" s="125" t="str">
        <f t="shared" si="5"/>
        <v/>
      </c>
      <c r="H33" s="125" t="str">
        <f t="shared" si="6"/>
        <v/>
      </c>
      <c r="I33" s="125" t="str">
        <f t="shared" si="7"/>
        <v/>
      </c>
      <c r="J33" s="125" t="str">
        <f t="shared" si="8"/>
        <v/>
      </c>
      <c r="K33" s="125" t="str">
        <f t="shared" si="9"/>
        <v/>
      </c>
      <c r="L33" s="125" t="str">
        <f t="shared" si="10"/>
        <v/>
      </c>
      <c r="M33" s="125" t="str">
        <f t="shared" si="11"/>
        <v/>
      </c>
      <c r="N33" s="125" t="str">
        <f t="shared" si="12"/>
        <v/>
      </c>
      <c r="O33" s="125" t="str">
        <f t="shared" si="13"/>
        <v/>
      </c>
      <c r="P33" s="125" t="str">
        <f t="shared" si="14"/>
        <v/>
      </c>
      <c r="Q33" s="125" t="str">
        <f t="shared" si="15"/>
        <v/>
      </c>
      <c r="R33" s="125" t="str">
        <f t="shared" si="16"/>
        <v/>
      </c>
      <c r="S33" s="125" t="str">
        <f t="shared" si="17"/>
        <v/>
      </c>
      <c r="T33" s="125" t="str">
        <f t="shared" si="18"/>
        <v/>
      </c>
      <c r="U33" s="125" t="str">
        <f t="shared" si="19"/>
        <v/>
      </c>
      <c r="V33" s="125" t="str">
        <f t="shared" si="20"/>
        <v/>
      </c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</row>
    <row r="34" spans="1:44" ht="11.25" customHeight="1" x14ac:dyDescent="0.15">
      <c r="A34" s="170">
        <v>28</v>
      </c>
      <c r="B34" s="208">
        <f t="shared" si="21"/>
        <v>43524</v>
      </c>
      <c r="C34" s="125" t="str">
        <f t="shared" si="1"/>
        <v/>
      </c>
      <c r="D34" s="125" t="str">
        <f t="shared" si="2"/>
        <v/>
      </c>
      <c r="E34" s="125" t="str">
        <f t="shared" si="3"/>
        <v/>
      </c>
      <c r="F34" s="125" t="str">
        <f t="shared" si="4"/>
        <v/>
      </c>
      <c r="G34" s="125" t="str">
        <f t="shared" si="5"/>
        <v/>
      </c>
      <c r="H34" s="125" t="str">
        <f t="shared" si="6"/>
        <v/>
      </c>
      <c r="I34" s="125" t="str">
        <f t="shared" si="7"/>
        <v/>
      </c>
      <c r="J34" s="125" t="str">
        <f t="shared" si="8"/>
        <v/>
      </c>
      <c r="K34" s="125" t="str">
        <f t="shared" si="9"/>
        <v/>
      </c>
      <c r="L34" s="125" t="str">
        <f t="shared" si="10"/>
        <v/>
      </c>
      <c r="M34" s="125" t="str">
        <f t="shared" si="11"/>
        <v/>
      </c>
      <c r="N34" s="125" t="str">
        <f t="shared" si="12"/>
        <v/>
      </c>
      <c r="O34" s="125" t="str">
        <f t="shared" si="13"/>
        <v/>
      </c>
      <c r="P34" s="125" t="str">
        <f t="shared" si="14"/>
        <v/>
      </c>
      <c r="Q34" s="125" t="str">
        <f t="shared" si="15"/>
        <v/>
      </c>
      <c r="R34" s="125" t="str">
        <f t="shared" si="16"/>
        <v/>
      </c>
      <c r="S34" s="125" t="str">
        <f t="shared" si="17"/>
        <v/>
      </c>
      <c r="T34" s="125" t="str">
        <f t="shared" si="18"/>
        <v/>
      </c>
      <c r="U34" s="125" t="str">
        <f t="shared" si="19"/>
        <v/>
      </c>
      <c r="V34" s="125" t="str">
        <f t="shared" si="20"/>
        <v/>
      </c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</row>
    <row r="35" spans="1:44" ht="11.25" customHeight="1" x14ac:dyDescent="0.15">
      <c r="A35" s="170">
        <v>29</v>
      </c>
      <c r="B35" s="208">
        <f t="shared" si="21"/>
        <v>43525</v>
      </c>
      <c r="C35" s="125" t="str">
        <f t="shared" si="1"/>
        <v/>
      </c>
      <c r="D35" s="125" t="str">
        <f t="shared" si="2"/>
        <v/>
      </c>
      <c r="E35" s="125" t="str">
        <f t="shared" si="3"/>
        <v/>
      </c>
      <c r="F35" s="125" t="str">
        <f t="shared" si="4"/>
        <v/>
      </c>
      <c r="G35" s="125" t="str">
        <f t="shared" si="5"/>
        <v/>
      </c>
      <c r="H35" s="125" t="str">
        <f t="shared" si="6"/>
        <v/>
      </c>
      <c r="I35" s="125" t="str">
        <f t="shared" si="7"/>
        <v/>
      </c>
      <c r="J35" s="125" t="str">
        <f t="shared" si="8"/>
        <v/>
      </c>
      <c r="K35" s="125" t="str">
        <f t="shared" si="9"/>
        <v/>
      </c>
      <c r="L35" s="125" t="str">
        <f t="shared" si="10"/>
        <v/>
      </c>
      <c r="M35" s="125" t="str">
        <f t="shared" si="11"/>
        <v/>
      </c>
      <c r="N35" s="125" t="str">
        <f t="shared" si="12"/>
        <v/>
      </c>
      <c r="O35" s="125" t="str">
        <f t="shared" si="13"/>
        <v/>
      </c>
      <c r="P35" s="125" t="str">
        <f t="shared" si="14"/>
        <v/>
      </c>
      <c r="Q35" s="125" t="str">
        <f t="shared" si="15"/>
        <v/>
      </c>
      <c r="R35" s="125" t="str">
        <f t="shared" si="16"/>
        <v/>
      </c>
      <c r="S35" s="125" t="str">
        <f t="shared" si="17"/>
        <v/>
      </c>
      <c r="T35" s="125" t="str">
        <f t="shared" si="18"/>
        <v/>
      </c>
      <c r="U35" s="125" t="str">
        <f t="shared" si="19"/>
        <v/>
      </c>
      <c r="V35" s="125" t="str">
        <f t="shared" si="20"/>
        <v/>
      </c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</row>
    <row r="36" spans="1:44" ht="11.25" customHeight="1" x14ac:dyDescent="0.15">
      <c r="A36" s="170">
        <v>30</v>
      </c>
      <c r="B36" s="208">
        <f t="shared" si="21"/>
        <v>43526</v>
      </c>
      <c r="C36" s="125" t="str">
        <f t="shared" si="1"/>
        <v/>
      </c>
      <c r="D36" s="125" t="str">
        <f t="shared" si="2"/>
        <v/>
      </c>
      <c r="E36" s="125" t="str">
        <f t="shared" si="3"/>
        <v/>
      </c>
      <c r="F36" s="125" t="str">
        <f t="shared" si="4"/>
        <v/>
      </c>
      <c r="G36" s="125" t="str">
        <f t="shared" si="5"/>
        <v/>
      </c>
      <c r="H36" s="125" t="str">
        <f t="shared" si="6"/>
        <v/>
      </c>
      <c r="I36" s="125" t="str">
        <f t="shared" si="7"/>
        <v/>
      </c>
      <c r="J36" s="125" t="str">
        <f t="shared" si="8"/>
        <v/>
      </c>
      <c r="K36" s="125" t="str">
        <f t="shared" si="9"/>
        <v/>
      </c>
      <c r="L36" s="125" t="str">
        <f t="shared" si="10"/>
        <v/>
      </c>
      <c r="M36" s="125" t="str">
        <f t="shared" si="11"/>
        <v/>
      </c>
      <c r="N36" s="125" t="str">
        <f t="shared" si="12"/>
        <v/>
      </c>
      <c r="O36" s="125" t="str">
        <f t="shared" si="13"/>
        <v/>
      </c>
      <c r="P36" s="125" t="str">
        <f t="shared" si="14"/>
        <v/>
      </c>
      <c r="Q36" s="125" t="str">
        <f t="shared" si="15"/>
        <v/>
      </c>
      <c r="R36" s="125" t="str">
        <f t="shared" si="16"/>
        <v/>
      </c>
      <c r="S36" s="125" t="str">
        <f t="shared" si="17"/>
        <v/>
      </c>
      <c r="T36" s="125" t="str">
        <f t="shared" si="18"/>
        <v/>
      </c>
      <c r="U36" s="125" t="str">
        <f t="shared" si="19"/>
        <v/>
      </c>
      <c r="V36" s="125" t="str">
        <f t="shared" si="20"/>
        <v/>
      </c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</row>
    <row r="37" spans="1:44" ht="11.25" customHeight="1" thickBot="1" x14ac:dyDescent="0.2">
      <c r="A37" s="171">
        <v>31</v>
      </c>
      <c r="B37" s="208">
        <f t="shared" si="21"/>
        <v>43527</v>
      </c>
      <c r="C37" s="134" t="str">
        <f t="shared" si="1"/>
        <v/>
      </c>
      <c r="D37" s="134" t="str">
        <f t="shared" si="2"/>
        <v/>
      </c>
      <c r="E37" s="134" t="str">
        <f t="shared" si="3"/>
        <v/>
      </c>
      <c r="F37" s="125" t="str">
        <f t="shared" si="4"/>
        <v/>
      </c>
      <c r="G37" s="125" t="str">
        <f t="shared" si="5"/>
        <v/>
      </c>
      <c r="H37" s="125" t="str">
        <f t="shared" si="6"/>
        <v/>
      </c>
      <c r="I37" s="125" t="str">
        <f t="shared" si="7"/>
        <v/>
      </c>
      <c r="J37" s="134" t="str">
        <f t="shared" si="8"/>
        <v/>
      </c>
      <c r="K37" s="125" t="str">
        <f t="shared" si="9"/>
        <v/>
      </c>
      <c r="L37" s="134" t="str">
        <f t="shared" si="10"/>
        <v/>
      </c>
      <c r="M37" s="134" t="str">
        <f t="shared" si="11"/>
        <v/>
      </c>
      <c r="N37" s="134" t="str">
        <f t="shared" si="12"/>
        <v/>
      </c>
      <c r="O37" s="125" t="str">
        <f t="shared" si="13"/>
        <v/>
      </c>
      <c r="P37" s="125" t="str">
        <f t="shared" si="14"/>
        <v/>
      </c>
      <c r="Q37" s="125" t="str">
        <f t="shared" si="15"/>
        <v/>
      </c>
      <c r="R37" s="134" t="str">
        <f t="shared" si="16"/>
        <v/>
      </c>
      <c r="S37" s="125" t="str">
        <f t="shared" si="17"/>
        <v/>
      </c>
      <c r="T37" s="125" t="str">
        <f t="shared" si="18"/>
        <v/>
      </c>
      <c r="U37" s="134" t="str">
        <f t="shared" si="19"/>
        <v/>
      </c>
      <c r="V37" s="134" t="str">
        <f t="shared" si="20"/>
        <v/>
      </c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</row>
    <row r="38" spans="1:44" ht="11.25" customHeight="1" thickTop="1" x14ac:dyDescent="0.15">
      <c r="A38" s="249" t="s">
        <v>23</v>
      </c>
      <c r="B38" s="250"/>
      <c r="C38" s="135" t="s">
        <v>99</v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T38" s="135" t="s">
        <v>99</v>
      </c>
      <c r="U38" s="135" t="s">
        <v>99</v>
      </c>
      <c r="V38" s="135" t="s">
        <v>99</v>
      </c>
      <c r="Y38" s="200" t="s">
        <v>99</v>
      </c>
      <c r="Z38" s="200" t="s">
        <v>99</v>
      </c>
      <c r="AA38" s="200" t="s">
        <v>99</v>
      </c>
      <c r="AB38" s="200" t="s">
        <v>99</v>
      </c>
      <c r="AC38" s="200" t="s">
        <v>99</v>
      </c>
      <c r="AD38" s="200" t="s">
        <v>99</v>
      </c>
      <c r="AE38" s="200" t="s">
        <v>99</v>
      </c>
      <c r="AF38" s="200" t="s">
        <v>99</v>
      </c>
      <c r="AG38" s="200" t="s">
        <v>99</v>
      </c>
      <c r="AH38" s="200" t="s">
        <v>99</v>
      </c>
      <c r="AI38" s="200" t="s">
        <v>99</v>
      </c>
      <c r="AJ38" s="200" t="s">
        <v>99</v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0" t="s">
        <v>99</v>
      </c>
      <c r="AQ38" s="200" t="s">
        <v>99</v>
      </c>
      <c r="AR38" s="200" t="s">
        <v>99</v>
      </c>
    </row>
    <row r="39" spans="1:44" ht="11.25" customHeight="1" x14ac:dyDescent="0.15">
      <c r="A39" s="253" t="s">
        <v>24</v>
      </c>
      <c r="B39" s="257"/>
      <c r="C39" s="125" t="str">
        <f t="shared" ref="C39:C41" si="22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125" t="str">
        <f t="shared" ref="D39:D41" si="23">IF(Z39="","",TEXT(ROUND(Z39,(IF(D$5="",100,D$5)-1)-INT(LOG(ABS(Z39)+(Z39=0)))),"#,##0"&amp;IF(INT(LOG(ABS(ROUND(Z39,(IF(D$5="",100,D$5)-1)-INT(LOG(ABS(Z39)+(Z39=0)))))+(ROUND(Z39,(IF(D$5="",100,D$5)-1)-INT(LOG(ABS(Z39)+(Z39=0))))=0)))+1&gt;=IF(D$5="",100,D$5),"",IF(D$6&gt;0,".","")&amp;REPT("0",IF(IF(D$5="",100,D$5)-INT(LOG(ABS(ROUND(Z39,(IF(D$5="",100,D$5)-1)-INT(LOG(ABS(Z39)+(Z39=0)))))+(ROUND(Z39,(IF(D$5="",100,D$5)-1)-INT(LOG(ABS(Z39)+(Z39=0))))=0)))-1&gt;D$6,D$6,IF(D$5="",100,D$5)-INT(LOG(ABS(ROUND(Z39,(IF(D$5="",100,D$5)-1)-INT(LOG(ABS(Z39)+(Z39=0)))))+(ROUND(Z39,(IF(D$5="",100,D$5)-1)-INT(LOG(ABS(Z39)+(Z39=0))))=0)))-1)))))</f>
        <v/>
      </c>
      <c r="E39" s="125" t="str">
        <f t="shared" ref="E39:E41" si="24">IF(AA39="","",TEXT(ROUND(AA39,(IF(E$5="",100,E$5)-1)-INT(LOG(ABS(AA39)+(AA39=0)))),"#,##0"&amp;IF(INT(LOG(ABS(ROUND(AA39,(IF(E$5="",100,E$5)-1)-INT(LOG(ABS(AA39)+(AA39=0)))))+(ROUND(AA39,(IF(E$5="",100,E$5)-1)-INT(LOG(ABS(AA39)+(AA39=0))))=0)))+1&gt;=IF(E$5="",100,E$5),"",IF(E$6&gt;0,".","")&amp;REPT("0",IF(IF(E$5="",100,E$5)-INT(LOG(ABS(ROUND(AA39,(IF(E$5="",100,E$5)-1)-INT(LOG(ABS(AA39)+(AA39=0)))))+(ROUND(AA39,(IF(E$5="",100,E$5)-1)-INT(LOG(ABS(AA39)+(AA39=0))))=0)))-1&gt;E$6,E$6,IF(E$5="",100,E$5)-INT(LOG(ABS(ROUND(AA39,(IF(E$5="",100,E$5)-1)-INT(LOG(ABS(AA39)+(AA39=0)))))+(ROUND(AA39,(IF(E$5="",100,E$5)-1)-INT(LOG(ABS(AA39)+(AA39=0))))=0)))-1)))))</f>
        <v/>
      </c>
      <c r="F39" s="125" t="str">
        <f t="shared" ref="F39:F41" si="25">IF(AB39="","",TEXT(ROUND(AB39,(IF(F$5="",100,F$5)-1)-INT(LOG(ABS(AB39)+(AB39=0)))),"#,##0"&amp;IF(INT(LOG(ABS(ROUND(AB39,(IF(F$5="",100,F$5)-1)-INT(LOG(ABS(AB39)+(AB39=0)))))+(ROUND(AB39,(IF(F$5="",100,F$5)-1)-INT(LOG(ABS(AB39)+(AB39=0))))=0)))+1&gt;=IF(F$5="",100,F$5),"",IF(F$6&gt;0,".","")&amp;REPT("0",IF(IF(F$5="",100,F$5)-INT(LOG(ABS(ROUND(AB39,(IF(F$5="",100,F$5)-1)-INT(LOG(ABS(AB39)+(AB39=0)))))+(ROUND(AB39,(IF(F$5="",100,F$5)-1)-INT(LOG(ABS(AB39)+(AB39=0))))=0)))-1&gt;F$6,F$6,IF(F$5="",100,F$5)-INT(LOG(ABS(ROUND(AB39,(IF(F$5="",100,F$5)-1)-INT(LOG(ABS(AB39)+(AB39=0)))))+(ROUND(AB39,(IF(F$5="",100,F$5)-1)-INT(LOG(ABS(AB39)+(AB39=0))))=0)))-1)))))</f>
        <v/>
      </c>
      <c r="G39" s="125" t="str">
        <f t="shared" ref="G39:G41" si="26">IF(AC39="","",TEXT(ROUND(AC39,(IF(G$5="",100,G$5)-1)-INT(LOG(ABS(AC39)+(AC39=0)))),"#,##0"&amp;IF(INT(LOG(ABS(ROUND(AC39,(IF(G$5="",100,G$5)-1)-INT(LOG(ABS(AC39)+(AC39=0)))))+(ROUND(AC39,(IF(G$5="",100,G$5)-1)-INT(LOG(ABS(AC39)+(AC39=0))))=0)))+1&gt;=IF(G$5="",100,G$5),"",IF(G$6&gt;0,".","")&amp;REPT("0",IF(IF(G$5="",100,G$5)-INT(LOG(ABS(ROUND(AC39,(IF(G$5="",100,G$5)-1)-INT(LOG(ABS(AC39)+(AC39=0)))))+(ROUND(AC39,(IF(G$5="",100,G$5)-1)-INT(LOG(ABS(AC39)+(AC39=0))))=0)))-1&gt;G$6,G$6,IF(G$5="",100,G$5)-INT(LOG(ABS(ROUND(AC39,(IF(G$5="",100,G$5)-1)-INT(LOG(ABS(AC39)+(AC39=0)))))+(ROUND(AC39,(IF(G$5="",100,G$5)-1)-INT(LOG(ABS(AC39)+(AC39=0))))=0)))-1)))))</f>
        <v/>
      </c>
      <c r="H39" s="125" t="str">
        <f t="shared" ref="H39:H41" si="27">IF(AD39="","",TEXT(ROUND(AD39,(IF(H$5="",100,H$5)-1)-INT(LOG(ABS(AD39)+(AD39=0)))),"#,##0"&amp;IF(INT(LOG(ABS(ROUND(AD39,(IF(H$5="",100,H$5)-1)-INT(LOG(ABS(AD39)+(AD39=0)))))+(ROUND(AD39,(IF(H$5="",100,H$5)-1)-INT(LOG(ABS(AD39)+(AD39=0))))=0)))+1&gt;=IF(H$5="",100,H$5),"",IF(H$6&gt;0,".","")&amp;REPT("0",IF(IF(H$5="",100,H$5)-INT(LOG(ABS(ROUND(AD39,(IF(H$5="",100,H$5)-1)-INT(LOG(ABS(AD39)+(AD39=0)))))+(ROUND(AD39,(IF(H$5="",100,H$5)-1)-INT(LOG(ABS(AD39)+(AD39=0))))=0)))-1&gt;H$6,H$6,IF(H$5="",100,H$5)-INT(LOG(ABS(ROUND(AD39,(IF(H$5="",100,H$5)-1)-INT(LOG(ABS(AD39)+(AD39=0)))))+(ROUND(AD39,(IF(H$5="",100,H$5)-1)-INT(LOG(ABS(AD39)+(AD39=0))))=0)))-1)))))</f>
        <v/>
      </c>
      <c r="I39" s="125" t="str">
        <f t="shared" ref="I39:I41" si="28">IF(AE39="","",TEXT(ROUND(AE39,(IF(I$5="",100,I$5)-1)-INT(LOG(ABS(AE39)+(AE39=0)))),"#,##0"&amp;IF(INT(LOG(ABS(ROUND(AE39,(IF(I$5="",100,I$5)-1)-INT(LOG(ABS(AE39)+(AE39=0)))))+(ROUND(AE39,(IF(I$5="",100,I$5)-1)-INT(LOG(ABS(AE39)+(AE39=0))))=0)))+1&gt;=IF(I$5="",100,I$5),"",IF(I$6&gt;0,".","")&amp;REPT("0",IF(IF(I$5="",100,I$5)-INT(LOG(ABS(ROUND(AE39,(IF(I$5="",100,I$5)-1)-INT(LOG(ABS(AE39)+(AE39=0)))))+(ROUND(AE39,(IF(I$5="",100,I$5)-1)-INT(LOG(ABS(AE39)+(AE39=0))))=0)))-1&gt;I$6,I$6,IF(I$5="",100,I$5)-INT(LOG(ABS(ROUND(AE39,(IF(I$5="",100,I$5)-1)-INT(LOG(ABS(AE39)+(AE39=0)))))+(ROUND(AE39,(IF(I$5="",100,I$5)-1)-INT(LOG(ABS(AE39)+(AE39=0))))=0)))-1)))))</f>
        <v/>
      </c>
      <c r="J39" s="125" t="str">
        <f t="shared" ref="J39:J41" si="29">IF(AF39="","",TEXT(ROUND(AF39,(IF(J$5="",100,J$5)-1)-INT(LOG(ABS(AF39)+(AF39=0)))),"#,##0"&amp;IF(INT(LOG(ABS(ROUND(AF39,(IF(J$5="",100,J$5)-1)-INT(LOG(ABS(AF39)+(AF39=0)))))+(ROUND(AF39,(IF(J$5="",100,J$5)-1)-INT(LOG(ABS(AF39)+(AF39=0))))=0)))+1&gt;=IF(J$5="",100,J$5),"",IF(J$6&gt;0,".","")&amp;REPT("0",IF(IF(J$5="",100,J$5)-INT(LOG(ABS(ROUND(AF39,(IF(J$5="",100,J$5)-1)-INT(LOG(ABS(AF39)+(AF39=0)))))+(ROUND(AF39,(IF(J$5="",100,J$5)-1)-INT(LOG(ABS(AF39)+(AF39=0))))=0)))-1&gt;J$6,J$6,IF(J$5="",100,J$5)-INT(LOG(ABS(ROUND(AF39,(IF(J$5="",100,J$5)-1)-INT(LOG(ABS(AF39)+(AF39=0)))))+(ROUND(AF39,(IF(J$5="",100,J$5)-1)-INT(LOG(ABS(AF39)+(AF39=0))))=0)))-1)))))</f>
        <v/>
      </c>
      <c r="K39" s="125" t="str">
        <f t="shared" ref="K39:K41" si="30">IF(AG39="","",TEXT(ROUND(AG39,(IF(K$5="",100,K$5)-1)-INT(LOG(ABS(AG39)+(AG39=0)))),"#,##0"&amp;IF(INT(LOG(ABS(ROUND(AG39,(IF(K$5="",100,K$5)-1)-INT(LOG(ABS(AG39)+(AG39=0)))))+(ROUND(AG39,(IF(K$5="",100,K$5)-1)-INT(LOG(ABS(AG39)+(AG39=0))))=0)))+1&gt;=IF(K$5="",100,K$5),"",IF(K$6&gt;0,".","")&amp;REPT("0",IF(IF(K$5="",100,K$5)-INT(LOG(ABS(ROUND(AG39,(IF(K$5="",100,K$5)-1)-INT(LOG(ABS(AG39)+(AG39=0)))))+(ROUND(AG39,(IF(K$5="",100,K$5)-1)-INT(LOG(ABS(AG39)+(AG39=0))))=0)))-1&gt;K$6,K$6,IF(K$5="",100,K$5)-INT(LOG(ABS(ROUND(AG39,(IF(K$5="",100,K$5)-1)-INT(LOG(ABS(AG39)+(AG39=0)))))+(ROUND(AG39,(IF(K$5="",100,K$5)-1)-INT(LOG(ABS(AG39)+(AG39=0))))=0)))-1)))))</f>
        <v/>
      </c>
      <c r="L39" s="125" t="str">
        <f t="shared" ref="L39:L41" si="31">IF(AH39="","",TEXT(ROUND(AH39,(IF(L$5="",100,L$5)-1)-INT(LOG(ABS(AH39)+(AH39=0)))),"#,##0"&amp;IF(INT(LOG(ABS(ROUND(AH39,(IF(L$5="",100,L$5)-1)-INT(LOG(ABS(AH39)+(AH39=0)))))+(ROUND(AH39,(IF(L$5="",100,L$5)-1)-INT(LOG(ABS(AH39)+(AH39=0))))=0)))+1&gt;=IF(L$5="",100,L$5),"",IF(L$6&gt;0,".","")&amp;REPT("0",IF(IF(L$5="",100,L$5)-INT(LOG(ABS(ROUND(AH39,(IF(L$5="",100,L$5)-1)-INT(LOG(ABS(AH39)+(AH39=0)))))+(ROUND(AH39,(IF(L$5="",100,L$5)-1)-INT(LOG(ABS(AH39)+(AH39=0))))=0)))-1&gt;L$6,L$6,IF(L$5="",100,L$5)-INT(LOG(ABS(ROUND(AH39,(IF(L$5="",100,L$5)-1)-INT(LOG(ABS(AH39)+(AH39=0)))))+(ROUND(AH39,(IF(L$5="",100,L$5)-1)-INT(LOG(ABS(AH39)+(AH39=0))))=0)))-1)))))</f>
        <v/>
      </c>
      <c r="M39" s="125" t="str">
        <f t="shared" ref="M39:M41" si="32">IF(AI39="","",TEXT(ROUND(AI39,(IF(M$5="",100,M$5)-1)-INT(LOG(ABS(AI39)+(AI39=0)))),"#,##0"&amp;IF(INT(LOG(ABS(ROUND(AI39,(IF(M$5="",100,M$5)-1)-INT(LOG(ABS(AI39)+(AI39=0)))))+(ROUND(AI39,(IF(M$5="",100,M$5)-1)-INT(LOG(ABS(AI39)+(AI39=0))))=0)))+1&gt;=IF(M$5="",100,M$5),"",IF(M$6&gt;0,".","")&amp;REPT("0",IF(IF(M$5="",100,M$5)-INT(LOG(ABS(ROUND(AI39,(IF(M$5="",100,M$5)-1)-INT(LOG(ABS(AI39)+(AI39=0)))))+(ROUND(AI39,(IF(M$5="",100,M$5)-1)-INT(LOG(ABS(AI39)+(AI39=0))))=0)))-1&gt;M$6,M$6,IF(M$5="",100,M$5)-INT(LOG(ABS(ROUND(AI39,(IF(M$5="",100,M$5)-1)-INT(LOG(ABS(AI39)+(AI39=0)))))+(ROUND(AI39,(IF(M$5="",100,M$5)-1)-INT(LOG(ABS(AI39)+(AI39=0))))=0)))-1)))))</f>
        <v/>
      </c>
      <c r="N39" s="125" t="str">
        <f t="shared" ref="N39:N41" si="33">IF(AJ39="","",TEXT(ROUND(AJ39,(IF(N$5="",100,N$5)-1)-INT(LOG(ABS(AJ39)+(AJ39=0)))),"#,##0"&amp;IF(INT(LOG(ABS(ROUND(AJ39,(IF(N$5="",100,N$5)-1)-INT(LOG(ABS(AJ39)+(AJ39=0)))))+(ROUND(AJ39,(IF(N$5="",100,N$5)-1)-INT(LOG(ABS(AJ39)+(AJ39=0))))=0)))+1&gt;=IF(N$5="",100,N$5),"",IF(N$6&gt;0,".","")&amp;REPT("0",IF(IF(N$5="",100,N$5)-INT(LOG(ABS(ROUND(AJ39,(IF(N$5="",100,N$5)-1)-INT(LOG(ABS(AJ39)+(AJ39=0)))))+(ROUND(AJ39,(IF(N$5="",100,N$5)-1)-INT(LOG(ABS(AJ39)+(AJ39=0))))=0)))-1&gt;N$6,N$6,IF(N$5="",100,N$5)-INT(LOG(ABS(ROUND(AJ39,(IF(N$5="",100,N$5)-1)-INT(LOG(ABS(AJ39)+(AJ39=0)))))+(ROUND(AJ39,(IF(N$5="",100,N$5)-1)-INT(LOG(ABS(AJ39)+(AJ39=0))))=0)))-1)))))</f>
        <v/>
      </c>
      <c r="O39" s="125" t="str">
        <f t="shared" ref="O39:O41" si="34">IF(AK39="","",TEXT(ROUND(AK39,(IF(O$5="",100,O$5)-1)-INT(LOG(ABS(AK39)+(AK39=0)))),"#,##0"&amp;IF(INT(LOG(ABS(ROUND(AK39,(IF(O$5="",100,O$5)-1)-INT(LOG(ABS(AK39)+(AK39=0)))))+(ROUND(AK39,(IF(O$5="",100,O$5)-1)-INT(LOG(ABS(AK39)+(AK39=0))))=0)))+1&gt;=IF(O$5="",100,O$5),"",IF(O$6&gt;0,".","")&amp;REPT("0",IF(IF(O$5="",100,O$5)-INT(LOG(ABS(ROUND(AK39,(IF(O$5="",100,O$5)-1)-INT(LOG(ABS(AK39)+(AK39=0)))))+(ROUND(AK39,(IF(O$5="",100,O$5)-1)-INT(LOG(ABS(AK39)+(AK39=0))))=0)))-1&gt;O$6,O$6,IF(O$5="",100,O$5)-INT(LOG(ABS(ROUND(AK39,(IF(O$5="",100,O$5)-1)-INT(LOG(ABS(AK39)+(AK39=0)))))+(ROUND(AK39,(IF(O$5="",100,O$5)-1)-INT(LOG(ABS(AK39)+(AK39=0))))=0)))-1)))))</f>
        <v/>
      </c>
      <c r="P39" s="125" t="str">
        <f t="shared" ref="P39:P41" si="35">IF(AL39="","",TEXT(ROUND(AL39,(IF(P$5="",100,P$5)-1)-INT(LOG(ABS(AL39)+(AL39=0)))),"#,##0"&amp;IF(INT(LOG(ABS(ROUND(AL39,(IF(P$5="",100,P$5)-1)-INT(LOG(ABS(AL39)+(AL39=0)))))+(ROUND(AL39,(IF(P$5="",100,P$5)-1)-INT(LOG(ABS(AL39)+(AL39=0))))=0)))+1&gt;=IF(P$5="",100,P$5),"",IF(P$6&gt;0,".","")&amp;REPT("0",IF(IF(P$5="",100,P$5)-INT(LOG(ABS(ROUND(AL39,(IF(P$5="",100,P$5)-1)-INT(LOG(ABS(AL39)+(AL39=0)))))+(ROUND(AL39,(IF(P$5="",100,P$5)-1)-INT(LOG(ABS(AL39)+(AL39=0))))=0)))-1&gt;P$6,P$6,IF(P$5="",100,P$5)-INT(LOG(ABS(ROUND(AL39,(IF(P$5="",100,P$5)-1)-INT(LOG(ABS(AL39)+(AL39=0)))))+(ROUND(AL39,(IF(P$5="",100,P$5)-1)-INT(LOG(ABS(AL39)+(AL39=0))))=0)))-1)))))</f>
        <v/>
      </c>
      <c r="Q39" s="125" t="str">
        <f t="shared" ref="Q39:Q41" si="36">IF(AM39="","",TEXT(ROUND(AM39,(IF(Q$5="",100,Q$5)-1)-INT(LOG(ABS(AM39)+(AM39=0)))),"#,##0"&amp;IF(INT(LOG(ABS(ROUND(AM39,(IF(Q$5="",100,Q$5)-1)-INT(LOG(ABS(AM39)+(AM39=0)))))+(ROUND(AM39,(IF(Q$5="",100,Q$5)-1)-INT(LOG(ABS(AM39)+(AM39=0))))=0)))+1&gt;=IF(Q$5="",100,Q$5),"",IF(Q$6&gt;0,".","")&amp;REPT("0",IF(IF(Q$5="",100,Q$5)-INT(LOG(ABS(ROUND(AM39,(IF(Q$5="",100,Q$5)-1)-INT(LOG(ABS(AM39)+(AM39=0)))))+(ROUND(AM39,(IF(Q$5="",100,Q$5)-1)-INT(LOG(ABS(AM39)+(AM39=0))))=0)))-1&gt;Q$6,Q$6,IF(Q$5="",100,Q$5)-INT(LOG(ABS(ROUND(AM39,(IF(Q$5="",100,Q$5)-1)-INT(LOG(ABS(AM39)+(AM39=0)))))+(ROUND(AM39,(IF(Q$5="",100,Q$5)-1)-INT(LOG(ABS(AM39)+(AM39=0))))=0)))-1)))))</f>
        <v/>
      </c>
      <c r="R39" s="125" t="str">
        <f t="shared" ref="R39:R41" si="37">IF(AN39="","",TEXT(ROUND(AN39,(IF(R$5="",100,R$5)-1)-INT(LOG(ABS(AN39)+(AN39=0)))),"#,##0"&amp;IF(INT(LOG(ABS(ROUND(AN39,(IF(R$5="",100,R$5)-1)-INT(LOG(ABS(AN39)+(AN39=0)))))+(ROUND(AN39,(IF(R$5="",100,R$5)-1)-INT(LOG(ABS(AN39)+(AN39=0))))=0)))+1&gt;=IF(R$5="",100,R$5),"",IF(R$6&gt;0,".","")&amp;REPT("0",IF(IF(R$5="",100,R$5)-INT(LOG(ABS(ROUND(AN39,(IF(R$5="",100,R$5)-1)-INT(LOG(ABS(AN39)+(AN39=0)))))+(ROUND(AN39,(IF(R$5="",100,R$5)-1)-INT(LOG(ABS(AN39)+(AN39=0))))=0)))-1&gt;R$6,R$6,IF(R$5="",100,R$5)-INT(LOG(ABS(ROUND(AN39,(IF(R$5="",100,R$5)-1)-INT(LOG(ABS(AN39)+(AN39=0)))))+(ROUND(AN39,(IF(R$5="",100,R$5)-1)-INT(LOG(ABS(AN39)+(AN39=0))))=0)))-1)))))</f>
        <v/>
      </c>
      <c r="S39" s="125" t="str">
        <f t="shared" ref="S39:S41" si="38">IF(AO39="","",TEXT(ROUND(AO39,(IF(S$5="",100,S$5)-1)-INT(LOG(ABS(AO39)+(AO39=0)))),"#,##0"&amp;IF(INT(LOG(ABS(ROUND(AO39,(IF(S$5="",100,S$5)-1)-INT(LOG(ABS(AO39)+(AO39=0)))))+(ROUND(AO39,(IF(S$5="",100,S$5)-1)-INT(LOG(ABS(AO39)+(AO39=0))))=0)))+1&gt;=IF(S$5="",100,S$5),"",IF(S$6&gt;0,".","")&amp;REPT("0",IF(IF(S$5="",100,S$5)-INT(LOG(ABS(ROUND(AO39,(IF(S$5="",100,S$5)-1)-INT(LOG(ABS(AO39)+(AO39=0)))))+(ROUND(AO39,(IF(S$5="",100,S$5)-1)-INT(LOG(ABS(AO39)+(AO39=0))))=0)))-1&gt;S$6,S$6,IF(S$5="",100,S$5)-INT(LOG(ABS(ROUND(AO39,(IF(S$5="",100,S$5)-1)-INT(LOG(ABS(AO39)+(AO39=0)))))+(ROUND(AO39,(IF(S$5="",100,S$5)-1)-INT(LOG(ABS(AO39)+(AO39=0))))=0)))-1)))))</f>
        <v/>
      </c>
      <c r="T39" s="125" t="str">
        <f t="shared" ref="T39:T41" si="39">IF(AP39="","",TEXT(ROUND(AP39,(IF(T$5="",100,T$5)-1)-INT(LOG(ABS(AP39)+(AP39=0)))),"#,##0"&amp;IF(INT(LOG(ABS(ROUND(AP39,(IF(T$5="",100,T$5)-1)-INT(LOG(ABS(AP39)+(AP39=0)))))+(ROUND(AP39,(IF(T$5="",100,T$5)-1)-INT(LOG(ABS(AP39)+(AP39=0))))=0)))+1&gt;=IF(T$5="",100,T$5),"",IF(T$6&gt;0,".","")&amp;REPT("0",IF(IF(T$5="",100,T$5)-INT(LOG(ABS(ROUND(AP39,(IF(T$5="",100,T$5)-1)-INT(LOG(ABS(AP39)+(AP39=0)))))+(ROUND(AP39,(IF(T$5="",100,T$5)-1)-INT(LOG(ABS(AP39)+(AP39=0))))=0)))-1&gt;T$6,T$6,IF(T$5="",100,T$5)-INT(LOG(ABS(ROUND(AP39,(IF(T$5="",100,T$5)-1)-INT(LOG(ABS(AP39)+(AP39=0)))))+(ROUND(AP39,(IF(T$5="",100,T$5)-1)-INT(LOG(ABS(AP39)+(AP39=0))))=0)))-1)))))</f>
        <v/>
      </c>
      <c r="U39" s="125" t="str">
        <f t="shared" ref="U39:U41" si="40">IF(AQ39="","",TEXT(ROUND(AQ39,(IF(U$5="",100,U$5)-1)-INT(LOG(ABS(AQ39)+(AQ39=0)))),"#,##0"&amp;IF(INT(LOG(ABS(ROUND(AQ39,(IF(U$5="",100,U$5)-1)-INT(LOG(ABS(AQ39)+(AQ39=0)))))+(ROUND(AQ39,(IF(U$5="",100,U$5)-1)-INT(LOG(ABS(AQ39)+(AQ39=0))))=0)))+1&gt;=IF(U$5="",100,U$5),"",IF(U$6&gt;0,".","")&amp;REPT("0",IF(IF(U$5="",100,U$5)-INT(LOG(ABS(ROUND(AQ39,(IF(U$5="",100,U$5)-1)-INT(LOG(ABS(AQ39)+(AQ39=0)))))+(ROUND(AQ39,(IF(U$5="",100,U$5)-1)-INT(LOG(ABS(AQ39)+(AQ39=0))))=0)))-1&gt;U$6,U$6,IF(U$5="",100,U$5)-INT(LOG(ABS(ROUND(AQ39,(IF(U$5="",100,U$5)-1)-INT(LOG(ABS(AQ39)+(AQ39=0)))))+(ROUND(AQ39,(IF(U$5="",100,U$5)-1)-INT(LOG(ABS(AQ39)+(AQ39=0))))=0)))-1)))))</f>
        <v/>
      </c>
      <c r="V39" s="125" t="str">
        <f t="shared" ref="V39:V41" si="41">IF(AR39="","",TEXT(ROUND(AR39,(IF(V$5="",100,V$5)-1)-INT(LOG(ABS(AR39)+(AR39=0)))),"#,##0"&amp;IF(INT(LOG(ABS(ROUND(AR39,(IF(V$5="",100,V$5)-1)-INT(LOG(ABS(AR39)+(AR39=0)))))+(ROUND(AR39,(IF(V$5="",100,V$5)-1)-INT(LOG(ABS(AR39)+(AR39=0))))=0)))+1&gt;=IF(V$5="",100,V$5),"",IF(V$6&gt;0,".","")&amp;REPT("0",IF(IF(V$5="",100,V$5)-INT(LOG(ABS(ROUND(AR39,(IF(V$5="",100,V$5)-1)-INT(LOG(ABS(AR39)+(AR39=0)))))+(ROUND(AR39,(IF(V$5="",100,V$5)-1)-INT(LOG(ABS(AR39)+(AR39=0))))=0)))-1&gt;V$6,V$6,IF(V$5="",100,V$5)-INT(LOG(ABS(ROUND(AR39,(IF(V$5="",100,V$5)-1)-INT(LOG(ABS(AR39)+(AR39=0)))))+(ROUND(AR39,(IF(V$5="",100,V$5)-1)-INT(LOG(ABS(AR39)+(AR39=0))))=0)))-1)))))</f>
        <v/>
      </c>
      <c r="Y39" s="201" t="str">
        <f>IF(COUNT(Y7:Y37)=0,"",AVERAGE(Y7:Y37))</f>
        <v/>
      </c>
      <c r="Z39" s="201" t="str">
        <f t="shared" ref="Z39:AR39" si="42">IF(COUNT(Z7:Z37)=0,"",AVERAGE(Z7:Z37))</f>
        <v/>
      </c>
      <c r="AA39" s="201" t="str">
        <f t="shared" si="42"/>
        <v/>
      </c>
      <c r="AB39" s="201" t="str">
        <f t="shared" si="42"/>
        <v/>
      </c>
      <c r="AC39" s="201" t="str">
        <f t="shared" si="42"/>
        <v/>
      </c>
      <c r="AD39" s="201" t="str">
        <f t="shared" si="42"/>
        <v/>
      </c>
      <c r="AE39" s="201" t="str">
        <f t="shared" si="42"/>
        <v/>
      </c>
      <c r="AF39" s="201" t="str">
        <f t="shared" si="42"/>
        <v/>
      </c>
      <c r="AG39" s="201" t="str">
        <f t="shared" si="42"/>
        <v/>
      </c>
      <c r="AH39" s="201" t="str">
        <f t="shared" si="42"/>
        <v/>
      </c>
      <c r="AI39" s="201" t="str">
        <f t="shared" si="42"/>
        <v/>
      </c>
      <c r="AJ39" s="201" t="str">
        <f t="shared" si="42"/>
        <v/>
      </c>
      <c r="AK39" s="201" t="str">
        <f t="shared" si="42"/>
        <v/>
      </c>
      <c r="AL39" s="201" t="str">
        <f t="shared" si="42"/>
        <v/>
      </c>
      <c r="AM39" s="201" t="str">
        <f t="shared" si="42"/>
        <v/>
      </c>
      <c r="AN39" s="201" t="str">
        <f t="shared" si="42"/>
        <v/>
      </c>
      <c r="AO39" s="201" t="str">
        <f t="shared" si="42"/>
        <v/>
      </c>
      <c r="AP39" s="201" t="str">
        <f t="shared" si="42"/>
        <v/>
      </c>
      <c r="AQ39" s="201" t="str">
        <f t="shared" si="42"/>
        <v/>
      </c>
      <c r="AR39" s="201" t="str">
        <f t="shared" si="42"/>
        <v/>
      </c>
    </row>
    <row r="40" spans="1:44" ht="11.25" customHeight="1" x14ac:dyDescent="0.15">
      <c r="A40" s="253" t="s">
        <v>25</v>
      </c>
      <c r="B40" s="257"/>
      <c r="C40" s="125" t="str">
        <f t="shared" si="22"/>
        <v/>
      </c>
      <c r="D40" s="125" t="str">
        <f t="shared" si="23"/>
        <v/>
      </c>
      <c r="E40" s="125" t="str">
        <f t="shared" si="24"/>
        <v/>
      </c>
      <c r="F40" s="125" t="str">
        <f t="shared" si="25"/>
        <v/>
      </c>
      <c r="G40" s="125" t="str">
        <f t="shared" si="26"/>
        <v/>
      </c>
      <c r="H40" s="125" t="str">
        <f t="shared" si="27"/>
        <v/>
      </c>
      <c r="I40" s="125" t="str">
        <f t="shared" si="28"/>
        <v/>
      </c>
      <c r="J40" s="125" t="str">
        <f t="shared" si="29"/>
        <v/>
      </c>
      <c r="K40" s="125" t="str">
        <f t="shared" si="30"/>
        <v/>
      </c>
      <c r="L40" s="125" t="str">
        <f t="shared" si="31"/>
        <v/>
      </c>
      <c r="M40" s="125" t="str">
        <f t="shared" si="32"/>
        <v/>
      </c>
      <c r="N40" s="125" t="str">
        <f t="shared" si="33"/>
        <v/>
      </c>
      <c r="O40" s="125" t="str">
        <f t="shared" si="34"/>
        <v/>
      </c>
      <c r="P40" s="125" t="str">
        <f t="shared" si="35"/>
        <v/>
      </c>
      <c r="Q40" s="125" t="str">
        <f t="shared" si="36"/>
        <v/>
      </c>
      <c r="R40" s="125" t="str">
        <f t="shared" si="37"/>
        <v/>
      </c>
      <c r="S40" s="125" t="str">
        <f t="shared" si="38"/>
        <v/>
      </c>
      <c r="T40" s="125" t="str">
        <f t="shared" si="39"/>
        <v/>
      </c>
      <c r="U40" s="125" t="str">
        <f t="shared" si="40"/>
        <v/>
      </c>
      <c r="V40" s="125" t="str">
        <f t="shared" si="41"/>
        <v/>
      </c>
      <c r="Y40" s="201" t="str">
        <f>IF(COUNT(Y7:Y37)=0,"",MAX(Y7:Y37))</f>
        <v/>
      </c>
      <c r="Z40" s="201" t="str">
        <f t="shared" ref="Z40:AR40" si="43">IF(COUNT(Z7:Z37)=0,"",MAX(Z7:Z37))</f>
        <v/>
      </c>
      <c r="AA40" s="201" t="str">
        <f t="shared" si="43"/>
        <v/>
      </c>
      <c r="AB40" s="201" t="str">
        <f t="shared" si="43"/>
        <v/>
      </c>
      <c r="AC40" s="201" t="str">
        <f t="shared" si="43"/>
        <v/>
      </c>
      <c r="AD40" s="201" t="str">
        <f t="shared" si="43"/>
        <v/>
      </c>
      <c r="AE40" s="201" t="str">
        <f t="shared" si="43"/>
        <v/>
      </c>
      <c r="AF40" s="201" t="str">
        <f t="shared" si="43"/>
        <v/>
      </c>
      <c r="AG40" s="201" t="str">
        <f t="shared" si="43"/>
        <v/>
      </c>
      <c r="AH40" s="201" t="str">
        <f t="shared" si="43"/>
        <v/>
      </c>
      <c r="AI40" s="201" t="str">
        <f t="shared" si="43"/>
        <v/>
      </c>
      <c r="AJ40" s="201" t="str">
        <f t="shared" si="43"/>
        <v/>
      </c>
      <c r="AK40" s="201" t="str">
        <f t="shared" si="43"/>
        <v/>
      </c>
      <c r="AL40" s="201" t="str">
        <f t="shared" si="43"/>
        <v/>
      </c>
      <c r="AM40" s="201" t="str">
        <f t="shared" si="43"/>
        <v/>
      </c>
      <c r="AN40" s="201" t="str">
        <f t="shared" si="43"/>
        <v/>
      </c>
      <c r="AO40" s="201" t="str">
        <f t="shared" si="43"/>
        <v/>
      </c>
      <c r="AP40" s="201" t="str">
        <f t="shared" si="43"/>
        <v/>
      </c>
      <c r="AQ40" s="201" t="str">
        <f t="shared" si="43"/>
        <v/>
      </c>
      <c r="AR40" s="201" t="str">
        <f t="shared" si="43"/>
        <v/>
      </c>
    </row>
    <row r="41" spans="1:44" ht="11.25" customHeight="1" x14ac:dyDescent="0.15">
      <c r="A41" s="253" t="s">
        <v>26</v>
      </c>
      <c r="B41" s="257"/>
      <c r="C41" s="125" t="str">
        <f t="shared" si="22"/>
        <v/>
      </c>
      <c r="D41" s="125" t="str">
        <f t="shared" si="23"/>
        <v/>
      </c>
      <c r="E41" s="125" t="str">
        <f t="shared" si="24"/>
        <v/>
      </c>
      <c r="F41" s="125" t="str">
        <f t="shared" si="25"/>
        <v/>
      </c>
      <c r="G41" s="125" t="str">
        <f t="shared" si="26"/>
        <v/>
      </c>
      <c r="H41" s="125" t="str">
        <f t="shared" si="27"/>
        <v/>
      </c>
      <c r="I41" s="125" t="str">
        <f t="shared" si="28"/>
        <v/>
      </c>
      <c r="J41" s="125" t="str">
        <f t="shared" si="29"/>
        <v/>
      </c>
      <c r="K41" s="125" t="str">
        <f t="shared" si="30"/>
        <v/>
      </c>
      <c r="L41" s="125" t="str">
        <f t="shared" si="31"/>
        <v/>
      </c>
      <c r="M41" s="125" t="str">
        <f t="shared" si="32"/>
        <v/>
      </c>
      <c r="N41" s="125" t="str">
        <f t="shared" si="33"/>
        <v/>
      </c>
      <c r="O41" s="125" t="str">
        <f t="shared" si="34"/>
        <v/>
      </c>
      <c r="P41" s="125" t="str">
        <f t="shared" si="35"/>
        <v/>
      </c>
      <c r="Q41" s="125" t="str">
        <f t="shared" si="36"/>
        <v/>
      </c>
      <c r="R41" s="125" t="str">
        <f t="shared" si="37"/>
        <v/>
      </c>
      <c r="S41" s="125" t="str">
        <f t="shared" si="38"/>
        <v/>
      </c>
      <c r="T41" s="125" t="str">
        <f t="shared" si="39"/>
        <v/>
      </c>
      <c r="U41" s="125" t="str">
        <f t="shared" si="40"/>
        <v/>
      </c>
      <c r="V41" s="125" t="str">
        <f t="shared" si="41"/>
        <v/>
      </c>
      <c r="Y41" s="201" t="str">
        <f>IF(COUNT(Y7:Y37)=0,"",MIN(Y7:Y37))</f>
        <v/>
      </c>
      <c r="Z41" s="201" t="str">
        <f t="shared" ref="Z41:AR41" si="44">IF(COUNT(Z7:Z37)=0,"",MIN(Z7:Z37))</f>
        <v/>
      </c>
      <c r="AA41" s="201" t="str">
        <f t="shared" si="44"/>
        <v/>
      </c>
      <c r="AB41" s="201" t="str">
        <f t="shared" si="44"/>
        <v/>
      </c>
      <c r="AC41" s="201" t="str">
        <f t="shared" si="44"/>
        <v/>
      </c>
      <c r="AD41" s="201" t="str">
        <f t="shared" si="44"/>
        <v/>
      </c>
      <c r="AE41" s="201" t="str">
        <f t="shared" si="44"/>
        <v/>
      </c>
      <c r="AF41" s="201" t="str">
        <f t="shared" si="44"/>
        <v/>
      </c>
      <c r="AG41" s="201" t="str">
        <f t="shared" si="44"/>
        <v/>
      </c>
      <c r="AH41" s="201" t="str">
        <f t="shared" si="44"/>
        <v/>
      </c>
      <c r="AI41" s="201" t="str">
        <f t="shared" si="44"/>
        <v/>
      </c>
      <c r="AJ41" s="201" t="str">
        <f t="shared" si="44"/>
        <v/>
      </c>
      <c r="AK41" s="201" t="str">
        <f t="shared" si="44"/>
        <v/>
      </c>
      <c r="AL41" s="201" t="str">
        <f t="shared" si="44"/>
        <v/>
      </c>
      <c r="AM41" s="201" t="str">
        <f t="shared" si="44"/>
        <v/>
      </c>
      <c r="AN41" s="201" t="str">
        <f t="shared" si="44"/>
        <v/>
      </c>
      <c r="AO41" s="201" t="str">
        <f t="shared" si="44"/>
        <v/>
      </c>
      <c r="AP41" s="201" t="str">
        <f t="shared" si="44"/>
        <v/>
      </c>
      <c r="AQ41" s="201" t="str">
        <f t="shared" si="44"/>
        <v/>
      </c>
      <c r="AR41" s="201" t="str">
        <f t="shared" si="44"/>
        <v/>
      </c>
    </row>
  </sheetData>
  <mergeCells count="18">
    <mergeCell ref="A41:B41"/>
    <mergeCell ref="A5:B5"/>
    <mergeCell ref="A6:B6"/>
    <mergeCell ref="A2:A3"/>
    <mergeCell ref="B2:B3"/>
    <mergeCell ref="A38:B38"/>
    <mergeCell ref="A39:B39"/>
    <mergeCell ref="A40:B40"/>
    <mergeCell ref="AR2:AR3"/>
    <mergeCell ref="AH3:AH4"/>
    <mergeCell ref="V2:V3"/>
    <mergeCell ref="M2:S2"/>
    <mergeCell ref="C2:L2"/>
    <mergeCell ref="L3:L4"/>
    <mergeCell ref="U2:U3"/>
    <mergeCell ref="Y2:AH2"/>
    <mergeCell ref="AI2:AO2"/>
    <mergeCell ref="AQ2:AQ3"/>
  </mergeCells>
  <phoneticPr fontId="7"/>
  <conditionalFormatting sqref="C38">
    <cfRule type="expression" dxfId="57" priority="11">
      <formula>INDIRECT(ADDRESS(ROW(),COLUMN()))=TRUNC(INDIRECT(ADDRESS(ROW(),COLUMN())))</formula>
    </cfRule>
  </conditionalFormatting>
  <conditionalFormatting sqref="Y38:AR38">
    <cfRule type="expression" dxfId="56" priority="10">
      <formula>INDIRECT(ADDRESS(ROW(),COLUMN()))=TRUNC(INDIRECT(ADDRESS(ROW(),COLUMN())))</formula>
    </cfRule>
  </conditionalFormatting>
  <conditionalFormatting sqref="E38">
    <cfRule type="expression" dxfId="55" priority="9">
      <formula>INDIRECT(ADDRESS(ROW(),COLUMN()))=TRUNC(INDIRECT(ADDRESS(ROW(),COLUMN())))</formula>
    </cfRule>
  </conditionalFormatting>
  <conditionalFormatting sqref="J38">
    <cfRule type="expression" dxfId="54" priority="8">
      <formula>INDIRECT(ADDRESS(ROW(),COLUMN()))=TRUNC(INDIRECT(ADDRESS(ROW(),COLUMN())))</formula>
    </cfRule>
  </conditionalFormatting>
  <conditionalFormatting sqref="N38">
    <cfRule type="expression" dxfId="53" priority="7">
      <formula>INDIRECT(ADDRESS(ROW(),COLUMN()))=TRUNC(INDIRECT(ADDRESS(ROW(),COLUMN())))</formula>
    </cfRule>
  </conditionalFormatting>
  <conditionalFormatting sqref="R38">
    <cfRule type="expression" dxfId="52" priority="6">
      <formula>INDIRECT(ADDRESS(ROW(),COLUMN()))=TRUNC(INDIRECT(ADDRESS(ROW(),COLUMN())))</formula>
    </cfRule>
  </conditionalFormatting>
  <conditionalFormatting sqref="U38:V38">
    <cfRule type="expression" dxfId="51" priority="5">
      <formula>INDIRECT(ADDRESS(ROW(),COLUMN()))=TRUNC(INDIRECT(ADDRESS(ROW(),COLUMN())))</formula>
    </cfRule>
  </conditionalFormatting>
  <conditionalFormatting sqref="S38:T38 O38:Q38 K38 F38:I38">
    <cfRule type="expression" dxfId="50" priority="4">
      <formula>INDIRECT(ADDRESS(ROW(),COLUMN()))=TRUNC(INDIRECT(ADDRESS(ROW(),COLUMN())))</formula>
    </cfRule>
  </conditionalFormatting>
  <conditionalFormatting sqref="L38">
    <cfRule type="expression" dxfId="49" priority="3">
      <formula>INDIRECT(ADDRESS(ROW(),COLUMN()))=TRUNC(INDIRECT(ADDRESS(ROW(),COLUMN())))</formula>
    </cfRule>
  </conditionalFormatting>
  <conditionalFormatting sqref="D38">
    <cfRule type="expression" dxfId="48" priority="2">
      <formula>INDIRECT(ADDRESS(ROW(),COLUMN()))=TRUNC(INDIRECT(ADDRESS(ROW(),COLUMN())))</formula>
    </cfRule>
  </conditionalFormatting>
  <conditionalFormatting sqref="M38">
    <cfRule type="expression" dxfId="4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E38:K38 N38:T38 L3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1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94" customWidth="1"/>
    <col min="3" max="3" width="3.625" style="94" customWidth="1"/>
    <col min="4" max="10" width="4.625" style="94" customWidth="1"/>
    <col min="11" max="14" width="5.875" style="94" customWidth="1"/>
    <col min="15" max="15" width="6.375" style="94" customWidth="1"/>
    <col min="16" max="16" width="3.625" style="94" customWidth="1"/>
    <col min="17" max="23" width="4.625" style="94" customWidth="1"/>
    <col min="24" max="27" width="5.875" style="94" customWidth="1"/>
    <col min="28" max="28" width="6.375" style="94" customWidth="1"/>
    <col min="29" max="29" width="3.25" style="94" customWidth="1"/>
    <col min="30" max="56" width="4.625" style="94" customWidth="1"/>
    <col min="57" max="16384" width="9" style="94"/>
  </cols>
  <sheetData>
    <row r="1" spans="1:56" s="92" customFormat="1" ht="23.25" customHeight="1" x14ac:dyDescent="0.15">
      <c r="A1" s="146" t="str">
        <f>"反応タンク試験月報2-"&amp;AJ1&amp;"　"&amp;AF1&amp;"年"&amp;AH1&amp;"月分"</f>
        <v>反応タンク試験月報2-1　2019年2月分</v>
      </c>
      <c r="C1" s="147"/>
      <c r="G1" s="166"/>
      <c r="H1" s="166"/>
      <c r="J1" s="166"/>
      <c r="K1" s="166"/>
      <c r="L1" s="166"/>
      <c r="M1" s="166"/>
      <c r="N1" s="166"/>
      <c r="P1" s="147"/>
      <c r="T1" s="166"/>
      <c r="U1" s="166"/>
      <c r="W1" s="166"/>
      <c r="X1" s="166"/>
      <c r="Y1" s="166"/>
      <c r="Z1" s="166"/>
      <c r="AA1" s="166"/>
      <c r="AC1" s="149"/>
      <c r="AE1" s="212" t="s">
        <v>290</v>
      </c>
      <c r="AF1" s="196">
        <v>2019</v>
      </c>
      <c r="AG1" s="112" t="s">
        <v>289</v>
      </c>
      <c r="AH1" s="197">
        <v>2</v>
      </c>
      <c r="AI1" s="214" t="s">
        <v>291</v>
      </c>
      <c r="AJ1" s="214">
        <v>1</v>
      </c>
    </row>
    <row r="2" spans="1:56" s="92" customFormat="1" ht="12" customHeight="1" x14ac:dyDescent="0.15">
      <c r="A2" s="270" t="s">
        <v>21</v>
      </c>
      <c r="B2" s="270" t="s">
        <v>22</v>
      </c>
      <c r="C2" s="253" t="str">
        <f>IF(AE2="","",AE2)</f>
        <v/>
      </c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7"/>
      <c r="P2" s="253" t="str">
        <f>IF(AR2="","",AR2)</f>
        <v/>
      </c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7"/>
      <c r="AE2" s="253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7"/>
      <c r="AR2" s="253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7"/>
    </row>
    <row r="3" spans="1:56" s="151" customFormat="1" ht="48" customHeight="1" x14ac:dyDescent="0.15">
      <c r="A3" s="271"/>
      <c r="B3" s="271"/>
      <c r="C3" s="168" t="s">
        <v>31</v>
      </c>
      <c r="D3" s="168" t="s">
        <v>35</v>
      </c>
      <c r="E3" s="213" t="s">
        <v>145</v>
      </c>
      <c r="F3" s="213" t="s">
        <v>146</v>
      </c>
      <c r="G3" s="168" t="s">
        <v>147</v>
      </c>
      <c r="H3" s="168" t="s">
        <v>36</v>
      </c>
      <c r="I3" s="213" t="s">
        <v>149</v>
      </c>
      <c r="J3" s="168" t="s">
        <v>148</v>
      </c>
      <c r="K3" s="213" t="s">
        <v>161</v>
      </c>
      <c r="L3" s="213" t="s">
        <v>163</v>
      </c>
      <c r="M3" s="213" t="s">
        <v>164</v>
      </c>
      <c r="N3" s="213" t="s">
        <v>166</v>
      </c>
      <c r="O3" s="273" t="s">
        <v>288</v>
      </c>
      <c r="P3" s="168" t="s">
        <v>31</v>
      </c>
      <c r="Q3" s="168" t="s">
        <v>35</v>
      </c>
      <c r="R3" s="213" t="s">
        <v>145</v>
      </c>
      <c r="S3" s="213" t="s">
        <v>146</v>
      </c>
      <c r="T3" s="168" t="s">
        <v>147</v>
      </c>
      <c r="U3" s="168" t="s">
        <v>36</v>
      </c>
      <c r="V3" s="213" t="s">
        <v>149</v>
      </c>
      <c r="W3" s="168" t="s">
        <v>148</v>
      </c>
      <c r="X3" s="213" t="s">
        <v>161</v>
      </c>
      <c r="Y3" s="213" t="s">
        <v>163</v>
      </c>
      <c r="Z3" s="213" t="s">
        <v>164</v>
      </c>
      <c r="AA3" s="213" t="s">
        <v>166</v>
      </c>
      <c r="AB3" s="273" t="s">
        <v>288</v>
      </c>
      <c r="AE3" s="168" t="s">
        <v>31</v>
      </c>
      <c r="AF3" s="168" t="s">
        <v>35</v>
      </c>
      <c r="AG3" s="213" t="s">
        <v>145</v>
      </c>
      <c r="AH3" s="213" t="s">
        <v>146</v>
      </c>
      <c r="AI3" s="168" t="s">
        <v>147</v>
      </c>
      <c r="AJ3" s="168" t="s">
        <v>36</v>
      </c>
      <c r="AK3" s="213" t="s">
        <v>149</v>
      </c>
      <c r="AL3" s="168" t="s">
        <v>148</v>
      </c>
      <c r="AM3" s="213" t="s">
        <v>161</v>
      </c>
      <c r="AN3" s="213" t="s">
        <v>163</v>
      </c>
      <c r="AO3" s="213" t="s">
        <v>164</v>
      </c>
      <c r="AP3" s="213" t="s">
        <v>166</v>
      </c>
      <c r="AQ3" s="277" t="s">
        <v>160</v>
      </c>
      <c r="AR3" s="168" t="s">
        <v>31</v>
      </c>
      <c r="AS3" s="168" t="s">
        <v>35</v>
      </c>
      <c r="AT3" s="213" t="s">
        <v>145</v>
      </c>
      <c r="AU3" s="213" t="s">
        <v>146</v>
      </c>
      <c r="AV3" s="168" t="s">
        <v>147</v>
      </c>
      <c r="AW3" s="168" t="s">
        <v>36</v>
      </c>
      <c r="AX3" s="213" t="s">
        <v>149</v>
      </c>
      <c r="AY3" s="168" t="s">
        <v>148</v>
      </c>
      <c r="AZ3" s="213" t="s">
        <v>161</v>
      </c>
      <c r="BA3" s="213" t="s">
        <v>163</v>
      </c>
      <c r="BB3" s="213" t="s">
        <v>164</v>
      </c>
      <c r="BC3" s="213" t="s">
        <v>166</v>
      </c>
      <c r="BD3" s="277" t="s">
        <v>160</v>
      </c>
    </row>
    <row r="4" spans="1:56" ht="12" customHeight="1" x14ac:dyDescent="0.15">
      <c r="A4" s="140"/>
      <c r="B4" s="140"/>
      <c r="C4" s="152"/>
      <c r="D4" s="152" t="s">
        <v>105</v>
      </c>
      <c r="E4" s="152" t="s">
        <v>108</v>
      </c>
      <c r="F4" s="152" t="s">
        <v>108</v>
      </c>
      <c r="G4" s="152" t="s">
        <v>108</v>
      </c>
      <c r="H4" s="152" t="s">
        <v>108</v>
      </c>
      <c r="I4" s="152" t="s">
        <v>105</v>
      </c>
      <c r="J4" s="152"/>
      <c r="K4" s="152" t="s">
        <v>162</v>
      </c>
      <c r="L4" s="152" t="s">
        <v>162</v>
      </c>
      <c r="M4" s="128" t="s">
        <v>165</v>
      </c>
      <c r="N4" s="128" t="s">
        <v>165</v>
      </c>
      <c r="O4" s="274"/>
      <c r="P4" s="152"/>
      <c r="Q4" s="152" t="s">
        <v>105</v>
      </c>
      <c r="R4" s="152" t="s">
        <v>108</v>
      </c>
      <c r="S4" s="152" t="s">
        <v>108</v>
      </c>
      <c r="T4" s="152" t="s">
        <v>108</v>
      </c>
      <c r="U4" s="152" t="s">
        <v>108</v>
      </c>
      <c r="V4" s="152" t="s">
        <v>105</v>
      </c>
      <c r="W4" s="152"/>
      <c r="X4" s="152" t="s">
        <v>162</v>
      </c>
      <c r="Y4" s="152" t="s">
        <v>162</v>
      </c>
      <c r="Z4" s="128" t="s">
        <v>165</v>
      </c>
      <c r="AA4" s="128" t="s">
        <v>165</v>
      </c>
      <c r="AB4" s="274"/>
      <c r="AE4" s="152"/>
      <c r="AF4" s="152" t="s">
        <v>105</v>
      </c>
      <c r="AG4" s="152" t="s">
        <v>108</v>
      </c>
      <c r="AH4" s="152" t="s">
        <v>108</v>
      </c>
      <c r="AI4" s="152" t="s">
        <v>108</v>
      </c>
      <c r="AJ4" s="152" t="s">
        <v>108</v>
      </c>
      <c r="AK4" s="152" t="s">
        <v>105</v>
      </c>
      <c r="AL4" s="152"/>
      <c r="AM4" s="152" t="s">
        <v>162</v>
      </c>
      <c r="AN4" s="152" t="s">
        <v>162</v>
      </c>
      <c r="AO4" s="128" t="s">
        <v>165</v>
      </c>
      <c r="AP4" s="128" t="s">
        <v>165</v>
      </c>
      <c r="AQ4" s="278"/>
      <c r="AR4" s="152"/>
      <c r="AS4" s="152" t="s">
        <v>105</v>
      </c>
      <c r="AT4" s="152" t="s">
        <v>108</v>
      </c>
      <c r="AU4" s="152" t="s">
        <v>108</v>
      </c>
      <c r="AV4" s="152" t="s">
        <v>108</v>
      </c>
      <c r="AW4" s="152" t="s">
        <v>108</v>
      </c>
      <c r="AX4" s="152" t="s">
        <v>105</v>
      </c>
      <c r="AY4" s="152"/>
      <c r="AZ4" s="152" t="s">
        <v>162</v>
      </c>
      <c r="BA4" s="152" t="s">
        <v>162</v>
      </c>
      <c r="BB4" s="128" t="s">
        <v>165</v>
      </c>
      <c r="BC4" s="128" t="s">
        <v>165</v>
      </c>
      <c r="BD4" s="278"/>
    </row>
    <row r="5" spans="1:56" ht="11.25" customHeight="1" x14ac:dyDescent="0.15">
      <c r="A5" s="258" t="s">
        <v>283</v>
      </c>
      <c r="B5" s="258"/>
      <c r="C5" s="154"/>
      <c r="D5" s="154"/>
      <c r="E5" s="154">
        <v>2</v>
      </c>
      <c r="F5" s="154">
        <v>2</v>
      </c>
      <c r="G5" s="154">
        <v>4</v>
      </c>
      <c r="H5" s="154">
        <v>4</v>
      </c>
      <c r="I5" s="154"/>
      <c r="J5" s="154">
        <v>3</v>
      </c>
      <c r="K5" s="154"/>
      <c r="L5" s="154"/>
      <c r="M5" s="154"/>
      <c r="N5" s="154"/>
      <c r="O5" s="154"/>
      <c r="P5" s="154"/>
      <c r="Q5" s="154"/>
      <c r="R5" s="154">
        <v>2</v>
      </c>
      <c r="S5" s="154">
        <v>2</v>
      </c>
      <c r="T5" s="154">
        <v>4</v>
      </c>
      <c r="U5" s="154">
        <v>4</v>
      </c>
      <c r="V5" s="154"/>
      <c r="W5" s="154">
        <v>3</v>
      </c>
      <c r="X5" s="154"/>
      <c r="Y5" s="154"/>
      <c r="Z5" s="154"/>
      <c r="AA5" s="154"/>
      <c r="AB5" s="154"/>
      <c r="AC5" s="131"/>
      <c r="AD5" s="173"/>
      <c r="AE5" s="212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</row>
    <row r="6" spans="1:56" ht="11.25" customHeight="1" x14ac:dyDescent="0.15">
      <c r="A6" s="260" t="s">
        <v>284</v>
      </c>
      <c r="B6" s="261"/>
      <c r="C6" s="155">
        <v>1</v>
      </c>
      <c r="D6" s="155">
        <v>0</v>
      </c>
      <c r="E6" s="154">
        <v>1</v>
      </c>
      <c r="F6" s="154">
        <v>1</v>
      </c>
      <c r="G6" s="154">
        <v>0</v>
      </c>
      <c r="H6" s="154">
        <v>0</v>
      </c>
      <c r="I6" s="155">
        <v>1</v>
      </c>
      <c r="J6" s="154">
        <v>0</v>
      </c>
      <c r="K6" s="155">
        <v>0</v>
      </c>
      <c r="L6" s="155">
        <v>0</v>
      </c>
      <c r="M6" s="155">
        <v>0</v>
      </c>
      <c r="N6" s="155">
        <v>0</v>
      </c>
      <c r="O6" s="155">
        <v>2</v>
      </c>
      <c r="P6" s="155">
        <v>1</v>
      </c>
      <c r="Q6" s="155">
        <v>0</v>
      </c>
      <c r="R6" s="154">
        <v>1</v>
      </c>
      <c r="S6" s="154">
        <v>1</v>
      </c>
      <c r="T6" s="154">
        <v>0</v>
      </c>
      <c r="U6" s="154">
        <v>0</v>
      </c>
      <c r="V6" s="155">
        <v>1</v>
      </c>
      <c r="W6" s="154">
        <v>0</v>
      </c>
      <c r="X6" s="155">
        <v>0</v>
      </c>
      <c r="Y6" s="155">
        <v>0</v>
      </c>
      <c r="Z6" s="155">
        <v>0</v>
      </c>
      <c r="AA6" s="155">
        <v>0</v>
      </c>
      <c r="AB6" s="155">
        <v>2</v>
      </c>
      <c r="AC6" s="142"/>
      <c r="AD6" s="177"/>
      <c r="AE6" s="212"/>
      <c r="AF6" s="212"/>
      <c r="AG6" s="212"/>
      <c r="AH6" s="212"/>
      <c r="AI6" s="212"/>
      <c r="AJ6" s="212"/>
      <c r="AK6" s="212"/>
      <c r="AL6" s="212"/>
      <c r="AM6" s="212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</row>
    <row r="7" spans="1:56" ht="11.25" customHeight="1" x14ac:dyDescent="0.15">
      <c r="A7" s="170">
        <v>1</v>
      </c>
      <c r="B7" s="208">
        <f>DATEVALUE(AF1&amp;"/"&amp;AH1&amp;"/1")</f>
        <v>43497</v>
      </c>
      <c r="C7" s="125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125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125" t="str">
        <f t="shared" ref="E7:T22" si="0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125" t="str">
        <f t="shared" si="0"/>
        <v/>
      </c>
      <c r="G7" s="125" t="str">
        <f t="shared" si="0"/>
        <v/>
      </c>
      <c r="H7" s="125" t="str">
        <f t="shared" si="0"/>
        <v/>
      </c>
      <c r="I7" s="125" t="str">
        <f t="shared" si="0"/>
        <v/>
      </c>
      <c r="J7" s="125" t="str">
        <f t="shared" si="0"/>
        <v/>
      </c>
      <c r="K7" s="125" t="str">
        <f t="shared" si="0"/>
        <v/>
      </c>
      <c r="L7" s="125" t="str">
        <f t="shared" si="0"/>
        <v/>
      </c>
      <c r="M7" s="125" t="str">
        <f t="shared" si="0"/>
        <v/>
      </c>
      <c r="N7" s="125" t="str">
        <f t="shared" si="0"/>
        <v/>
      </c>
      <c r="O7" s="125" t="str">
        <f t="shared" si="0"/>
        <v/>
      </c>
      <c r="P7" s="125" t="str">
        <f t="shared" si="0"/>
        <v/>
      </c>
      <c r="Q7" s="125" t="str">
        <f t="shared" si="0"/>
        <v/>
      </c>
      <c r="R7" s="125" t="str">
        <f t="shared" si="0"/>
        <v/>
      </c>
      <c r="S7" s="125" t="str">
        <f t="shared" si="0"/>
        <v/>
      </c>
      <c r="T7" s="125" t="str">
        <f t="shared" si="0"/>
        <v/>
      </c>
      <c r="U7" s="125" t="str">
        <f t="shared" ref="T7:AB22" si="1">IF(AW7="","",TEXT(ROUND(AW7,(IF(U$5="",100,U$5)-1)-INT(LOG(ABS(AW7)+(AW7=0)))),"#,##0"&amp;IF(INT(LOG(ABS(ROUND(AW7,(IF(U$5="",100,U$5)-1)-INT(LOG(ABS(AW7)+(AW7=0)))))+(ROUND(AW7,(IF(U$5="",100,U$5)-1)-INT(LOG(ABS(AW7)+(AW7=0))))=0)))+1&gt;=IF(U$5="",100,U$5),"",IF(U$6&gt;0,".","")&amp;REPT("0",IF(IF(U$5="",100,U$5)-INT(LOG(ABS(ROUND(AW7,(IF(U$5="",100,U$5)-1)-INT(LOG(ABS(AW7)+(AW7=0)))))+(ROUND(AW7,(IF(U$5="",100,U$5)-1)-INT(LOG(ABS(AW7)+(AW7=0))))=0)))-1&gt;U$6,U$6,IF(U$5="",100,U$5)-INT(LOG(ABS(ROUND(AW7,(IF(U$5="",100,U$5)-1)-INT(LOG(ABS(AW7)+(AW7=0)))))+(ROUND(AW7,(IF(U$5="",100,U$5)-1)-INT(LOG(ABS(AW7)+(AW7=0))))=0)))-1)))))</f>
        <v/>
      </c>
      <c r="V7" s="125" t="str">
        <f t="shared" si="1"/>
        <v/>
      </c>
      <c r="W7" s="125" t="str">
        <f t="shared" si="1"/>
        <v/>
      </c>
      <c r="X7" s="125" t="str">
        <f t="shared" si="1"/>
        <v/>
      </c>
      <c r="Y7" s="125" t="str">
        <f t="shared" si="1"/>
        <v/>
      </c>
      <c r="Z7" s="125" t="str">
        <f t="shared" si="1"/>
        <v/>
      </c>
      <c r="AA7" s="125" t="str">
        <f t="shared" si="1"/>
        <v/>
      </c>
      <c r="AB7" s="125" t="str">
        <f t="shared" si="1"/>
        <v/>
      </c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</row>
    <row r="8" spans="1:56" ht="11.25" customHeight="1" x14ac:dyDescent="0.15">
      <c r="A8" s="170">
        <v>2</v>
      </c>
      <c r="B8" s="208">
        <f>B7+1</f>
        <v>43498</v>
      </c>
      <c r="C8" s="125" t="str">
        <f t="shared" ref="C8:R32" si="2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125" t="str">
        <f t="shared" si="2"/>
        <v/>
      </c>
      <c r="E8" s="125" t="str">
        <f t="shared" si="0"/>
        <v/>
      </c>
      <c r="F8" s="125" t="str">
        <f t="shared" si="0"/>
        <v/>
      </c>
      <c r="G8" s="125" t="str">
        <f t="shared" si="0"/>
        <v/>
      </c>
      <c r="H8" s="125" t="str">
        <f t="shared" si="0"/>
        <v/>
      </c>
      <c r="I8" s="125" t="str">
        <f t="shared" si="0"/>
        <v/>
      </c>
      <c r="J8" s="125" t="str">
        <f t="shared" si="0"/>
        <v/>
      </c>
      <c r="K8" s="125" t="str">
        <f t="shared" si="0"/>
        <v/>
      </c>
      <c r="L8" s="125" t="str">
        <f t="shared" si="0"/>
        <v/>
      </c>
      <c r="M8" s="125" t="str">
        <f t="shared" si="0"/>
        <v/>
      </c>
      <c r="N8" s="125" t="str">
        <f t="shared" si="0"/>
        <v/>
      </c>
      <c r="O8" s="125" t="str">
        <f t="shared" si="0"/>
        <v/>
      </c>
      <c r="P8" s="125" t="str">
        <f t="shared" si="0"/>
        <v/>
      </c>
      <c r="Q8" s="125" t="str">
        <f t="shared" si="0"/>
        <v/>
      </c>
      <c r="R8" s="125" t="str">
        <f t="shared" si="0"/>
        <v/>
      </c>
      <c r="S8" s="125" t="str">
        <f t="shared" si="0"/>
        <v/>
      </c>
      <c r="T8" s="125" t="str">
        <f t="shared" si="0"/>
        <v/>
      </c>
      <c r="U8" s="125" t="str">
        <f t="shared" si="1"/>
        <v/>
      </c>
      <c r="V8" s="125" t="str">
        <f t="shared" si="1"/>
        <v/>
      </c>
      <c r="W8" s="125" t="str">
        <f t="shared" si="1"/>
        <v/>
      </c>
      <c r="X8" s="125" t="str">
        <f t="shared" si="1"/>
        <v/>
      </c>
      <c r="Y8" s="125" t="str">
        <f t="shared" si="1"/>
        <v/>
      </c>
      <c r="Z8" s="125" t="str">
        <f t="shared" si="1"/>
        <v/>
      </c>
      <c r="AA8" s="125" t="str">
        <f t="shared" si="1"/>
        <v/>
      </c>
      <c r="AB8" s="125" t="str">
        <f t="shared" si="1"/>
        <v/>
      </c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</row>
    <row r="9" spans="1:56" ht="11.25" customHeight="1" x14ac:dyDescent="0.15">
      <c r="A9" s="170">
        <v>3</v>
      </c>
      <c r="B9" s="208">
        <f t="shared" ref="B9:B37" si="3">B8+1</f>
        <v>43499</v>
      </c>
      <c r="C9" s="125" t="str">
        <f t="shared" si="2"/>
        <v/>
      </c>
      <c r="D9" s="125" t="str">
        <f t="shared" si="2"/>
        <v/>
      </c>
      <c r="E9" s="125" t="str">
        <f t="shared" si="0"/>
        <v/>
      </c>
      <c r="F9" s="125" t="str">
        <f t="shared" si="0"/>
        <v/>
      </c>
      <c r="G9" s="125" t="str">
        <f t="shared" si="0"/>
        <v/>
      </c>
      <c r="H9" s="125" t="str">
        <f t="shared" si="0"/>
        <v/>
      </c>
      <c r="I9" s="125" t="str">
        <f t="shared" si="0"/>
        <v/>
      </c>
      <c r="J9" s="125" t="str">
        <f t="shared" si="0"/>
        <v/>
      </c>
      <c r="K9" s="125" t="str">
        <f t="shared" si="0"/>
        <v/>
      </c>
      <c r="L9" s="125" t="str">
        <f t="shared" si="0"/>
        <v/>
      </c>
      <c r="M9" s="125" t="str">
        <f t="shared" si="0"/>
        <v/>
      </c>
      <c r="N9" s="125" t="str">
        <f t="shared" si="0"/>
        <v/>
      </c>
      <c r="O9" s="125" t="str">
        <f t="shared" si="0"/>
        <v/>
      </c>
      <c r="P9" s="125" t="str">
        <f t="shared" si="0"/>
        <v/>
      </c>
      <c r="Q9" s="125" t="str">
        <f t="shared" si="0"/>
        <v/>
      </c>
      <c r="R9" s="125" t="str">
        <f t="shared" si="0"/>
        <v/>
      </c>
      <c r="S9" s="125" t="str">
        <f t="shared" si="0"/>
        <v/>
      </c>
      <c r="T9" s="125" t="str">
        <f t="shared" si="0"/>
        <v/>
      </c>
      <c r="U9" s="125" t="str">
        <f t="shared" si="1"/>
        <v/>
      </c>
      <c r="V9" s="125" t="str">
        <f t="shared" si="1"/>
        <v/>
      </c>
      <c r="W9" s="125" t="str">
        <f t="shared" si="1"/>
        <v/>
      </c>
      <c r="X9" s="125" t="str">
        <f t="shared" si="1"/>
        <v/>
      </c>
      <c r="Y9" s="125" t="str">
        <f t="shared" si="1"/>
        <v/>
      </c>
      <c r="Z9" s="125" t="str">
        <f t="shared" si="1"/>
        <v/>
      </c>
      <c r="AA9" s="125" t="str">
        <f t="shared" si="1"/>
        <v/>
      </c>
      <c r="AB9" s="125" t="str">
        <f t="shared" si="1"/>
        <v/>
      </c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</row>
    <row r="10" spans="1:56" ht="11.25" customHeight="1" x14ac:dyDescent="0.15">
      <c r="A10" s="170">
        <v>4</v>
      </c>
      <c r="B10" s="208">
        <f t="shared" si="3"/>
        <v>43500</v>
      </c>
      <c r="C10" s="125" t="str">
        <f t="shared" si="2"/>
        <v/>
      </c>
      <c r="D10" s="125" t="str">
        <f t="shared" si="2"/>
        <v/>
      </c>
      <c r="E10" s="125" t="str">
        <f t="shared" si="0"/>
        <v/>
      </c>
      <c r="F10" s="125" t="str">
        <f t="shared" si="0"/>
        <v/>
      </c>
      <c r="G10" s="125" t="str">
        <f t="shared" si="0"/>
        <v/>
      </c>
      <c r="H10" s="125" t="str">
        <f t="shared" si="0"/>
        <v/>
      </c>
      <c r="I10" s="125" t="str">
        <f t="shared" si="0"/>
        <v/>
      </c>
      <c r="J10" s="125" t="str">
        <f t="shared" si="0"/>
        <v/>
      </c>
      <c r="K10" s="125" t="str">
        <f t="shared" si="0"/>
        <v/>
      </c>
      <c r="L10" s="125" t="str">
        <f t="shared" si="0"/>
        <v/>
      </c>
      <c r="M10" s="125" t="str">
        <f t="shared" si="0"/>
        <v/>
      </c>
      <c r="N10" s="125" t="str">
        <f t="shared" si="0"/>
        <v/>
      </c>
      <c r="O10" s="125" t="str">
        <f t="shared" si="0"/>
        <v/>
      </c>
      <c r="P10" s="125" t="str">
        <f t="shared" si="0"/>
        <v/>
      </c>
      <c r="Q10" s="125" t="str">
        <f t="shared" si="0"/>
        <v/>
      </c>
      <c r="R10" s="125" t="str">
        <f t="shared" si="0"/>
        <v/>
      </c>
      <c r="S10" s="125" t="str">
        <f t="shared" si="0"/>
        <v/>
      </c>
      <c r="T10" s="125" t="str">
        <f t="shared" si="0"/>
        <v/>
      </c>
      <c r="U10" s="125" t="str">
        <f t="shared" si="1"/>
        <v/>
      </c>
      <c r="V10" s="125" t="str">
        <f t="shared" si="1"/>
        <v/>
      </c>
      <c r="W10" s="125" t="str">
        <f t="shared" si="1"/>
        <v/>
      </c>
      <c r="X10" s="125" t="str">
        <f t="shared" si="1"/>
        <v/>
      </c>
      <c r="Y10" s="125" t="str">
        <f t="shared" si="1"/>
        <v/>
      </c>
      <c r="Z10" s="125" t="str">
        <f t="shared" si="1"/>
        <v/>
      </c>
      <c r="AA10" s="125" t="str">
        <f t="shared" si="1"/>
        <v/>
      </c>
      <c r="AB10" s="125" t="str">
        <f t="shared" si="1"/>
        <v/>
      </c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</row>
    <row r="11" spans="1:56" ht="11.25" customHeight="1" x14ac:dyDescent="0.15">
      <c r="A11" s="170">
        <v>5</v>
      </c>
      <c r="B11" s="208">
        <f t="shared" si="3"/>
        <v>43501</v>
      </c>
      <c r="C11" s="125" t="str">
        <f t="shared" si="2"/>
        <v/>
      </c>
      <c r="D11" s="125" t="str">
        <f t="shared" si="2"/>
        <v/>
      </c>
      <c r="E11" s="125" t="str">
        <f t="shared" si="0"/>
        <v/>
      </c>
      <c r="F11" s="125" t="str">
        <f t="shared" si="0"/>
        <v/>
      </c>
      <c r="G11" s="125" t="str">
        <f t="shared" si="0"/>
        <v/>
      </c>
      <c r="H11" s="125" t="str">
        <f t="shared" si="0"/>
        <v/>
      </c>
      <c r="I11" s="125" t="str">
        <f t="shared" si="0"/>
        <v/>
      </c>
      <c r="J11" s="125" t="str">
        <f t="shared" si="0"/>
        <v/>
      </c>
      <c r="K11" s="125" t="str">
        <f t="shared" si="0"/>
        <v/>
      </c>
      <c r="L11" s="125" t="str">
        <f t="shared" si="0"/>
        <v/>
      </c>
      <c r="M11" s="125" t="str">
        <f t="shared" si="0"/>
        <v/>
      </c>
      <c r="N11" s="125" t="str">
        <f t="shared" si="0"/>
        <v/>
      </c>
      <c r="O11" s="125" t="str">
        <f t="shared" si="0"/>
        <v/>
      </c>
      <c r="P11" s="125" t="str">
        <f t="shared" si="0"/>
        <v/>
      </c>
      <c r="Q11" s="125" t="str">
        <f t="shared" si="0"/>
        <v/>
      </c>
      <c r="R11" s="125" t="str">
        <f t="shared" si="0"/>
        <v/>
      </c>
      <c r="S11" s="125" t="str">
        <f t="shared" si="0"/>
        <v/>
      </c>
      <c r="T11" s="125" t="str">
        <f t="shared" si="0"/>
        <v/>
      </c>
      <c r="U11" s="125" t="str">
        <f t="shared" si="1"/>
        <v/>
      </c>
      <c r="V11" s="125" t="str">
        <f t="shared" si="1"/>
        <v/>
      </c>
      <c r="W11" s="125" t="str">
        <f t="shared" si="1"/>
        <v/>
      </c>
      <c r="X11" s="125" t="str">
        <f t="shared" si="1"/>
        <v/>
      </c>
      <c r="Y11" s="125" t="str">
        <f t="shared" si="1"/>
        <v/>
      </c>
      <c r="Z11" s="125" t="str">
        <f t="shared" si="1"/>
        <v/>
      </c>
      <c r="AA11" s="125" t="str">
        <f t="shared" si="1"/>
        <v/>
      </c>
      <c r="AB11" s="125" t="str">
        <f t="shared" si="1"/>
        <v/>
      </c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</row>
    <row r="12" spans="1:56" ht="11.25" customHeight="1" x14ac:dyDescent="0.15">
      <c r="A12" s="170">
        <v>6</v>
      </c>
      <c r="B12" s="208">
        <f t="shared" si="3"/>
        <v>43502</v>
      </c>
      <c r="C12" s="125" t="str">
        <f t="shared" si="2"/>
        <v/>
      </c>
      <c r="D12" s="125" t="str">
        <f t="shared" si="2"/>
        <v/>
      </c>
      <c r="E12" s="125" t="str">
        <f t="shared" si="0"/>
        <v/>
      </c>
      <c r="F12" s="125" t="str">
        <f t="shared" si="0"/>
        <v/>
      </c>
      <c r="G12" s="125" t="str">
        <f t="shared" si="0"/>
        <v/>
      </c>
      <c r="H12" s="125" t="str">
        <f t="shared" si="0"/>
        <v/>
      </c>
      <c r="I12" s="125" t="str">
        <f t="shared" si="0"/>
        <v/>
      </c>
      <c r="J12" s="125" t="str">
        <f t="shared" si="0"/>
        <v/>
      </c>
      <c r="K12" s="125" t="str">
        <f t="shared" si="0"/>
        <v/>
      </c>
      <c r="L12" s="125" t="str">
        <f t="shared" si="0"/>
        <v/>
      </c>
      <c r="M12" s="125" t="str">
        <f t="shared" si="0"/>
        <v/>
      </c>
      <c r="N12" s="125" t="str">
        <f t="shared" si="0"/>
        <v/>
      </c>
      <c r="O12" s="125" t="str">
        <f t="shared" si="0"/>
        <v/>
      </c>
      <c r="P12" s="125" t="str">
        <f t="shared" si="0"/>
        <v/>
      </c>
      <c r="Q12" s="125" t="str">
        <f t="shared" si="0"/>
        <v/>
      </c>
      <c r="R12" s="125" t="str">
        <f t="shared" si="0"/>
        <v/>
      </c>
      <c r="S12" s="125" t="str">
        <f t="shared" si="0"/>
        <v/>
      </c>
      <c r="T12" s="125" t="str">
        <f t="shared" si="0"/>
        <v/>
      </c>
      <c r="U12" s="125" t="str">
        <f t="shared" si="1"/>
        <v/>
      </c>
      <c r="V12" s="125" t="str">
        <f t="shared" si="1"/>
        <v/>
      </c>
      <c r="W12" s="125" t="str">
        <f t="shared" si="1"/>
        <v/>
      </c>
      <c r="X12" s="125" t="str">
        <f t="shared" si="1"/>
        <v/>
      </c>
      <c r="Y12" s="125" t="str">
        <f t="shared" si="1"/>
        <v/>
      </c>
      <c r="Z12" s="125" t="str">
        <f t="shared" si="1"/>
        <v/>
      </c>
      <c r="AA12" s="125" t="str">
        <f t="shared" si="1"/>
        <v/>
      </c>
      <c r="AB12" s="125" t="str">
        <f t="shared" si="1"/>
        <v/>
      </c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</row>
    <row r="13" spans="1:56" ht="11.25" customHeight="1" x14ac:dyDescent="0.15">
      <c r="A13" s="170">
        <v>7</v>
      </c>
      <c r="B13" s="208">
        <f t="shared" si="3"/>
        <v>43503</v>
      </c>
      <c r="C13" s="125" t="str">
        <f t="shared" si="2"/>
        <v/>
      </c>
      <c r="D13" s="125" t="str">
        <f t="shared" si="2"/>
        <v/>
      </c>
      <c r="E13" s="125" t="str">
        <f t="shared" si="0"/>
        <v/>
      </c>
      <c r="F13" s="125" t="str">
        <f t="shared" si="0"/>
        <v/>
      </c>
      <c r="G13" s="125" t="str">
        <f t="shared" si="0"/>
        <v/>
      </c>
      <c r="H13" s="125" t="str">
        <f t="shared" si="0"/>
        <v/>
      </c>
      <c r="I13" s="125" t="str">
        <f t="shared" si="0"/>
        <v/>
      </c>
      <c r="J13" s="125" t="str">
        <f t="shared" si="0"/>
        <v/>
      </c>
      <c r="K13" s="125" t="str">
        <f t="shared" si="0"/>
        <v/>
      </c>
      <c r="L13" s="125" t="str">
        <f t="shared" si="0"/>
        <v/>
      </c>
      <c r="M13" s="125" t="str">
        <f t="shared" si="0"/>
        <v/>
      </c>
      <c r="N13" s="125" t="str">
        <f t="shared" si="0"/>
        <v/>
      </c>
      <c r="O13" s="125" t="str">
        <f t="shared" si="0"/>
        <v/>
      </c>
      <c r="P13" s="125" t="str">
        <f t="shared" si="0"/>
        <v/>
      </c>
      <c r="Q13" s="125" t="str">
        <f t="shared" si="0"/>
        <v/>
      </c>
      <c r="R13" s="125" t="str">
        <f t="shared" si="0"/>
        <v/>
      </c>
      <c r="S13" s="125" t="str">
        <f t="shared" si="0"/>
        <v/>
      </c>
      <c r="T13" s="125" t="str">
        <f t="shared" si="0"/>
        <v/>
      </c>
      <c r="U13" s="125" t="str">
        <f t="shared" si="1"/>
        <v/>
      </c>
      <c r="V13" s="125" t="str">
        <f t="shared" si="1"/>
        <v/>
      </c>
      <c r="W13" s="125" t="str">
        <f t="shared" si="1"/>
        <v/>
      </c>
      <c r="X13" s="125" t="str">
        <f t="shared" si="1"/>
        <v/>
      </c>
      <c r="Y13" s="125" t="str">
        <f t="shared" si="1"/>
        <v/>
      </c>
      <c r="Z13" s="125" t="str">
        <f t="shared" si="1"/>
        <v/>
      </c>
      <c r="AA13" s="125" t="str">
        <f t="shared" si="1"/>
        <v/>
      </c>
      <c r="AB13" s="125" t="str">
        <f t="shared" si="1"/>
        <v/>
      </c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</row>
    <row r="14" spans="1:56" ht="11.25" customHeight="1" x14ac:dyDescent="0.15">
      <c r="A14" s="170">
        <v>8</v>
      </c>
      <c r="B14" s="208">
        <f t="shared" si="3"/>
        <v>43504</v>
      </c>
      <c r="C14" s="125" t="str">
        <f t="shared" si="2"/>
        <v/>
      </c>
      <c r="D14" s="125" t="str">
        <f t="shared" si="2"/>
        <v/>
      </c>
      <c r="E14" s="125" t="str">
        <f t="shared" si="0"/>
        <v/>
      </c>
      <c r="F14" s="125" t="str">
        <f t="shared" si="0"/>
        <v/>
      </c>
      <c r="G14" s="125" t="str">
        <f t="shared" si="0"/>
        <v/>
      </c>
      <c r="H14" s="125" t="str">
        <f t="shared" si="0"/>
        <v/>
      </c>
      <c r="I14" s="125" t="str">
        <f t="shared" si="0"/>
        <v/>
      </c>
      <c r="J14" s="125" t="str">
        <f t="shared" si="0"/>
        <v/>
      </c>
      <c r="K14" s="125" t="str">
        <f t="shared" si="0"/>
        <v/>
      </c>
      <c r="L14" s="125" t="str">
        <f t="shared" si="0"/>
        <v/>
      </c>
      <c r="M14" s="125" t="str">
        <f t="shared" si="0"/>
        <v/>
      </c>
      <c r="N14" s="125" t="str">
        <f t="shared" si="0"/>
        <v/>
      </c>
      <c r="O14" s="125" t="str">
        <f t="shared" si="0"/>
        <v/>
      </c>
      <c r="P14" s="125" t="str">
        <f t="shared" si="0"/>
        <v/>
      </c>
      <c r="Q14" s="125" t="str">
        <f t="shared" si="0"/>
        <v/>
      </c>
      <c r="R14" s="125" t="str">
        <f t="shared" si="0"/>
        <v/>
      </c>
      <c r="S14" s="125" t="str">
        <f t="shared" si="0"/>
        <v/>
      </c>
      <c r="T14" s="125" t="str">
        <f t="shared" si="0"/>
        <v/>
      </c>
      <c r="U14" s="125" t="str">
        <f t="shared" si="1"/>
        <v/>
      </c>
      <c r="V14" s="125" t="str">
        <f t="shared" si="1"/>
        <v/>
      </c>
      <c r="W14" s="125" t="str">
        <f t="shared" si="1"/>
        <v/>
      </c>
      <c r="X14" s="125" t="str">
        <f t="shared" si="1"/>
        <v/>
      </c>
      <c r="Y14" s="125" t="str">
        <f t="shared" si="1"/>
        <v/>
      </c>
      <c r="Z14" s="125" t="str">
        <f t="shared" si="1"/>
        <v/>
      </c>
      <c r="AA14" s="125" t="str">
        <f t="shared" si="1"/>
        <v/>
      </c>
      <c r="AB14" s="125" t="str">
        <f t="shared" si="1"/>
        <v/>
      </c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</row>
    <row r="15" spans="1:56" ht="11.25" customHeight="1" x14ac:dyDescent="0.15">
      <c r="A15" s="170">
        <v>9</v>
      </c>
      <c r="B15" s="208">
        <f t="shared" si="3"/>
        <v>43505</v>
      </c>
      <c r="C15" s="125" t="str">
        <f t="shared" si="2"/>
        <v/>
      </c>
      <c r="D15" s="125" t="str">
        <f t="shared" si="2"/>
        <v/>
      </c>
      <c r="E15" s="125" t="str">
        <f t="shared" si="0"/>
        <v/>
      </c>
      <c r="F15" s="125" t="str">
        <f t="shared" si="0"/>
        <v/>
      </c>
      <c r="G15" s="125" t="str">
        <f t="shared" si="0"/>
        <v/>
      </c>
      <c r="H15" s="125" t="str">
        <f t="shared" si="0"/>
        <v/>
      </c>
      <c r="I15" s="125" t="str">
        <f t="shared" si="0"/>
        <v/>
      </c>
      <c r="J15" s="125" t="str">
        <f t="shared" si="0"/>
        <v/>
      </c>
      <c r="K15" s="125" t="str">
        <f t="shared" si="0"/>
        <v/>
      </c>
      <c r="L15" s="125" t="str">
        <f t="shared" si="0"/>
        <v/>
      </c>
      <c r="M15" s="125" t="str">
        <f t="shared" si="0"/>
        <v/>
      </c>
      <c r="N15" s="125" t="str">
        <f t="shared" si="0"/>
        <v/>
      </c>
      <c r="O15" s="125" t="str">
        <f t="shared" si="0"/>
        <v/>
      </c>
      <c r="P15" s="125" t="str">
        <f t="shared" si="0"/>
        <v/>
      </c>
      <c r="Q15" s="125" t="str">
        <f t="shared" si="0"/>
        <v/>
      </c>
      <c r="R15" s="125" t="str">
        <f t="shared" si="0"/>
        <v/>
      </c>
      <c r="S15" s="125" t="str">
        <f t="shared" si="0"/>
        <v/>
      </c>
      <c r="T15" s="125" t="str">
        <f t="shared" si="0"/>
        <v/>
      </c>
      <c r="U15" s="125" t="str">
        <f t="shared" si="1"/>
        <v/>
      </c>
      <c r="V15" s="125" t="str">
        <f t="shared" si="1"/>
        <v/>
      </c>
      <c r="W15" s="125" t="str">
        <f t="shared" si="1"/>
        <v/>
      </c>
      <c r="X15" s="125" t="str">
        <f t="shared" si="1"/>
        <v/>
      </c>
      <c r="Y15" s="125" t="str">
        <f t="shared" si="1"/>
        <v/>
      </c>
      <c r="Z15" s="125" t="str">
        <f t="shared" si="1"/>
        <v/>
      </c>
      <c r="AA15" s="125" t="str">
        <f t="shared" si="1"/>
        <v/>
      </c>
      <c r="AB15" s="125" t="str">
        <f t="shared" si="1"/>
        <v/>
      </c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</row>
    <row r="16" spans="1:56" ht="11.25" customHeight="1" x14ac:dyDescent="0.15">
      <c r="A16" s="170">
        <v>10</v>
      </c>
      <c r="B16" s="208">
        <f t="shared" si="3"/>
        <v>43506</v>
      </c>
      <c r="C16" s="125" t="str">
        <f t="shared" si="2"/>
        <v/>
      </c>
      <c r="D16" s="125" t="str">
        <f t="shared" si="2"/>
        <v/>
      </c>
      <c r="E16" s="125" t="str">
        <f t="shared" si="0"/>
        <v/>
      </c>
      <c r="F16" s="125" t="str">
        <f t="shared" si="0"/>
        <v/>
      </c>
      <c r="G16" s="125" t="str">
        <f t="shared" si="0"/>
        <v/>
      </c>
      <c r="H16" s="125" t="str">
        <f t="shared" si="0"/>
        <v/>
      </c>
      <c r="I16" s="125" t="str">
        <f t="shared" si="0"/>
        <v/>
      </c>
      <c r="J16" s="125" t="str">
        <f t="shared" si="0"/>
        <v/>
      </c>
      <c r="K16" s="125" t="str">
        <f t="shared" si="0"/>
        <v/>
      </c>
      <c r="L16" s="125" t="str">
        <f t="shared" si="0"/>
        <v/>
      </c>
      <c r="M16" s="125" t="str">
        <f t="shared" si="0"/>
        <v/>
      </c>
      <c r="N16" s="125" t="str">
        <f t="shared" si="0"/>
        <v/>
      </c>
      <c r="O16" s="125" t="str">
        <f t="shared" si="0"/>
        <v/>
      </c>
      <c r="P16" s="125" t="str">
        <f t="shared" si="0"/>
        <v/>
      </c>
      <c r="Q16" s="125" t="str">
        <f t="shared" si="0"/>
        <v/>
      </c>
      <c r="R16" s="125" t="str">
        <f t="shared" si="0"/>
        <v/>
      </c>
      <c r="S16" s="125" t="str">
        <f t="shared" si="0"/>
        <v/>
      </c>
      <c r="T16" s="125" t="str">
        <f t="shared" si="0"/>
        <v/>
      </c>
      <c r="U16" s="125" t="str">
        <f t="shared" si="1"/>
        <v/>
      </c>
      <c r="V16" s="125" t="str">
        <f t="shared" si="1"/>
        <v/>
      </c>
      <c r="W16" s="125" t="str">
        <f t="shared" si="1"/>
        <v/>
      </c>
      <c r="X16" s="125" t="str">
        <f t="shared" si="1"/>
        <v/>
      </c>
      <c r="Y16" s="125" t="str">
        <f t="shared" si="1"/>
        <v/>
      </c>
      <c r="Z16" s="125" t="str">
        <f t="shared" si="1"/>
        <v/>
      </c>
      <c r="AA16" s="125" t="str">
        <f t="shared" si="1"/>
        <v/>
      </c>
      <c r="AB16" s="125" t="str">
        <f t="shared" si="1"/>
        <v/>
      </c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</row>
    <row r="17" spans="1:56" ht="11.25" customHeight="1" x14ac:dyDescent="0.15">
      <c r="A17" s="170">
        <v>11</v>
      </c>
      <c r="B17" s="208">
        <f t="shared" si="3"/>
        <v>43507</v>
      </c>
      <c r="C17" s="125" t="str">
        <f t="shared" si="2"/>
        <v/>
      </c>
      <c r="D17" s="125" t="str">
        <f t="shared" si="2"/>
        <v/>
      </c>
      <c r="E17" s="125" t="str">
        <f t="shared" si="0"/>
        <v/>
      </c>
      <c r="F17" s="125" t="str">
        <f t="shared" si="0"/>
        <v/>
      </c>
      <c r="G17" s="125" t="str">
        <f t="shared" si="0"/>
        <v/>
      </c>
      <c r="H17" s="125" t="str">
        <f t="shared" si="0"/>
        <v/>
      </c>
      <c r="I17" s="125" t="str">
        <f t="shared" si="0"/>
        <v/>
      </c>
      <c r="J17" s="125" t="str">
        <f t="shared" si="0"/>
        <v/>
      </c>
      <c r="K17" s="125" t="str">
        <f t="shared" si="0"/>
        <v/>
      </c>
      <c r="L17" s="125" t="str">
        <f t="shared" si="0"/>
        <v/>
      </c>
      <c r="M17" s="125" t="str">
        <f t="shared" si="0"/>
        <v/>
      </c>
      <c r="N17" s="125" t="str">
        <f t="shared" si="0"/>
        <v/>
      </c>
      <c r="O17" s="125" t="str">
        <f t="shared" si="0"/>
        <v/>
      </c>
      <c r="P17" s="125" t="str">
        <f t="shared" si="0"/>
        <v/>
      </c>
      <c r="Q17" s="125" t="str">
        <f t="shared" si="0"/>
        <v/>
      </c>
      <c r="R17" s="125" t="str">
        <f t="shared" si="0"/>
        <v/>
      </c>
      <c r="S17" s="125" t="str">
        <f t="shared" si="0"/>
        <v/>
      </c>
      <c r="T17" s="125" t="str">
        <f t="shared" si="0"/>
        <v/>
      </c>
      <c r="U17" s="125" t="str">
        <f t="shared" si="1"/>
        <v/>
      </c>
      <c r="V17" s="125" t="str">
        <f t="shared" si="1"/>
        <v/>
      </c>
      <c r="W17" s="125" t="str">
        <f t="shared" si="1"/>
        <v/>
      </c>
      <c r="X17" s="125" t="str">
        <f t="shared" si="1"/>
        <v/>
      </c>
      <c r="Y17" s="125" t="str">
        <f t="shared" si="1"/>
        <v/>
      </c>
      <c r="Z17" s="125" t="str">
        <f t="shared" si="1"/>
        <v/>
      </c>
      <c r="AA17" s="125" t="str">
        <f t="shared" si="1"/>
        <v/>
      </c>
      <c r="AB17" s="125" t="str">
        <f t="shared" si="1"/>
        <v/>
      </c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</row>
    <row r="18" spans="1:56" ht="11.25" customHeight="1" x14ac:dyDescent="0.15">
      <c r="A18" s="170">
        <v>12</v>
      </c>
      <c r="B18" s="208">
        <f t="shared" si="3"/>
        <v>43508</v>
      </c>
      <c r="C18" s="125" t="str">
        <f t="shared" si="2"/>
        <v/>
      </c>
      <c r="D18" s="125" t="str">
        <f t="shared" si="2"/>
        <v/>
      </c>
      <c r="E18" s="125" t="str">
        <f t="shared" si="2"/>
        <v/>
      </c>
      <c r="F18" s="125" t="str">
        <f t="shared" si="2"/>
        <v/>
      </c>
      <c r="G18" s="125" t="str">
        <f t="shared" si="2"/>
        <v/>
      </c>
      <c r="H18" s="125" t="str">
        <f t="shared" si="2"/>
        <v/>
      </c>
      <c r="I18" s="125" t="str">
        <f t="shared" si="2"/>
        <v/>
      </c>
      <c r="J18" s="125" t="str">
        <f t="shared" si="2"/>
        <v/>
      </c>
      <c r="K18" s="125" t="str">
        <f t="shared" si="2"/>
        <v/>
      </c>
      <c r="L18" s="125" t="str">
        <f t="shared" si="2"/>
        <v/>
      </c>
      <c r="M18" s="125" t="str">
        <f t="shared" si="2"/>
        <v/>
      </c>
      <c r="N18" s="125" t="str">
        <f t="shared" si="2"/>
        <v/>
      </c>
      <c r="O18" s="125" t="str">
        <f t="shared" si="2"/>
        <v/>
      </c>
      <c r="P18" s="125" t="str">
        <f t="shared" si="2"/>
        <v/>
      </c>
      <c r="Q18" s="125" t="str">
        <f t="shared" si="2"/>
        <v/>
      </c>
      <c r="R18" s="125" t="str">
        <f t="shared" si="2"/>
        <v/>
      </c>
      <c r="S18" s="125" t="str">
        <f t="shared" si="0"/>
        <v/>
      </c>
      <c r="T18" s="125" t="str">
        <f t="shared" si="1"/>
        <v/>
      </c>
      <c r="U18" s="125" t="str">
        <f t="shared" si="1"/>
        <v/>
      </c>
      <c r="V18" s="125" t="str">
        <f t="shared" si="1"/>
        <v/>
      </c>
      <c r="W18" s="125" t="str">
        <f t="shared" si="1"/>
        <v/>
      </c>
      <c r="X18" s="125" t="str">
        <f t="shared" si="1"/>
        <v/>
      </c>
      <c r="Y18" s="125" t="str">
        <f t="shared" si="1"/>
        <v/>
      </c>
      <c r="Z18" s="125" t="str">
        <f t="shared" si="1"/>
        <v/>
      </c>
      <c r="AA18" s="125" t="str">
        <f t="shared" si="1"/>
        <v/>
      </c>
      <c r="AB18" s="125" t="str">
        <f t="shared" si="1"/>
        <v/>
      </c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</row>
    <row r="19" spans="1:56" ht="11.25" customHeight="1" x14ac:dyDescent="0.15">
      <c r="A19" s="170">
        <v>13</v>
      </c>
      <c r="B19" s="208">
        <f t="shared" si="3"/>
        <v>43509</v>
      </c>
      <c r="C19" s="125" t="str">
        <f t="shared" si="2"/>
        <v/>
      </c>
      <c r="D19" s="125" t="str">
        <f t="shared" si="2"/>
        <v/>
      </c>
      <c r="E19" s="125" t="str">
        <f t="shared" si="2"/>
        <v/>
      </c>
      <c r="F19" s="125" t="str">
        <f t="shared" si="2"/>
        <v/>
      </c>
      <c r="G19" s="125" t="str">
        <f t="shared" si="2"/>
        <v/>
      </c>
      <c r="H19" s="125" t="str">
        <f t="shared" si="2"/>
        <v/>
      </c>
      <c r="I19" s="125" t="str">
        <f t="shared" si="2"/>
        <v/>
      </c>
      <c r="J19" s="125" t="str">
        <f t="shared" si="2"/>
        <v/>
      </c>
      <c r="K19" s="125" t="str">
        <f t="shared" si="2"/>
        <v/>
      </c>
      <c r="L19" s="125" t="str">
        <f t="shared" si="2"/>
        <v/>
      </c>
      <c r="M19" s="125" t="str">
        <f t="shared" si="2"/>
        <v/>
      </c>
      <c r="N19" s="125" t="str">
        <f t="shared" si="2"/>
        <v/>
      </c>
      <c r="O19" s="125" t="str">
        <f t="shared" si="2"/>
        <v/>
      </c>
      <c r="P19" s="125" t="str">
        <f t="shared" si="2"/>
        <v/>
      </c>
      <c r="Q19" s="125" t="str">
        <f t="shared" si="2"/>
        <v/>
      </c>
      <c r="R19" s="125" t="str">
        <f t="shared" si="2"/>
        <v/>
      </c>
      <c r="S19" s="125" t="str">
        <f t="shared" si="0"/>
        <v/>
      </c>
      <c r="T19" s="125" t="str">
        <f t="shared" si="1"/>
        <v/>
      </c>
      <c r="U19" s="125" t="str">
        <f t="shared" si="1"/>
        <v/>
      </c>
      <c r="V19" s="125" t="str">
        <f t="shared" si="1"/>
        <v/>
      </c>
      <c r="W19" s="125" t="str">
        <f t="shared" si="1"/>
        <v/>
      </c>
      <c r="X19" s="125" t="str">
        <f t="shared" si="1"/>
        <v/>
      </c>
      <c r="Y19" s="125" t="str">
        <f t="shared" si="1"/>
        <v/>
      </c>
      <c r="Z19" s="125" t="str">
        <f t="shared" si="1"/>
        <v/>
      </c>
      <c r="AA19" s="125" t="str">
        <f t="shared" si="1"/>
        <v/>
      </c>
      <c r="AB19" s="125" t="str">
        <f t="shared" si="1"/>
        <v/>
      </c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</row>
    <row r="20" spans="1:56" ht="11.25" customHeight="1" x14ac:dyDescent="0.15">
      <c r="A20" s="170">
        <v>14</v>
      </c>
      <c r="B20" s="208">
        <f t="shared" si="3"/>
        <v>43510</v>
      </c>
      <c r="C20" s="125" t="str">
        <f t="shared" si="2"/>
        <v/>
      </c>
      <c r="D20" s="125" t="str">
        <f t="shared" si="2"/>
        <v/>
      </c>
      <c r="E20" s="125" t="str">
        <f t="shared" si="2"/>
        <v/>
      </c>
      <c r="F20" s="125" t="str">
        <f t="shared" si="2"/>
        <v/>
      </c>
      <c r="G20" s="125" t="str">
        <f t="shared" si="2"/>
        <v/>
      </c>
      <c r="H20" s="125" t="str">
        <f t="shared" si="2"/>
        <v/>
      </c>
      <c r="I20" s="125" t="str">
        <f t="shared" si="2"/>
        <v/>
      </c>
      <c r="J20" s="125" t="str">
        <f t="shared" si="2"/>
        <v/>
      </c>
      <c r="K20" s="125" t="str">
        <f t="shared" si="2"/>
        <v/>
      </c>
      <c r="L20" s="125" t="str">
        <f t="shared" si="2"/>
        <v/>
      </c>
      <c r="M20" s="125" t="str">
        <f t="shared" si="2"/>
        <v/>
      </c>
      <c r="N20" s="125" t="str">
        <f t="shared" si="2"/>
        <v/>
      </c>
      <c r="O20" s="125" t="str">
        <f t="shared" si="2"/>
        <v/>
      </c>
      <c r="P20" s="125" t="str">
        <f t="shared" si="2"/>
        <v/>
      </c>
      <c r="Q20" s="125" t="str">
        <f t="shared" si="2"/>
        <v/>
      </c>
      <c r="R20" s="125" t="str">
        <f t="shared" si="2"/>
        <v/>
      </c>
      <c r="S20" s="125" t="str">
        <f t="shared" si="0"/>
        <v/>
      </c>
      <c r="T20" s="125" t="str">
        <f t="shared" si="1"/>
        <v/>
      </c>
      <c r="U20" s="125" t="str">
        <f t="shared" si="1"/>
        <v/>
      </c>
      <c r="V20" s="125" t="str">
        <f t="shared" si="1"/>
        <v/>
      </c>
      <c r="W20" s="125" t="str">
        <f t="shared" si="1"/>
        <v/>
      </c>
      <c r="X20" s="125" t="str">
        <f t="shared" si="1"/>
        <v/>
      </c>
      <c r="Y20" s="125" t="str">
        <f t="shared" si="1"/>
        <v/>
      </c>
      <c r="Z20" s="125" t="str">
        <f t="shared" si="1"/>
        <v/>
      </c>
      <c r="AA20" s="125" t="str">
        <f t="shared" si="1"/>
        <v/>
      </c>
      <c r="AB20" s="125" t="str">
        <f t="shared" si="1"/>
        <v/>
      </c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</row>
    <row r="21" spans="1:56" ht="11.25" customHeight="1" x14ac:dyDescent="0.15">
      <c r="A21" s="170">
        <v>15</v>
      </c>
      <c r="B21" s="208">
        <f t="shared" si="3"/>
        <v>43511</v>
      </c>
      <c r="C21" s="125" t="str">
        <f t="shared" si="2"/>
        <v/>
      </c>
      <c r="D21" s="125" t="str">
        <f t="shared" si="2"/>
        <v/>
      </c>
      <c r="E21" s="125" t="str">
        <f t="shared" si="2"/>
        <v/>
      </c>
      <c r="F21" s="125" t="str">
        <f t="shared" si="2"/>
        <v/>
      </c>
      <c r="G21" s="125" t="str">
        <f t="shared" si="2"/>
        <v/>
      </c>
      <c r="H21" s="125" t="str">
        <f t="shared" si="2"/>
        <v/>
      </c>
      <c r="I21" s="125" t="str">
        <f t="shared" si="2"/>
        <v/>
      </c>
      <c r="J21" s="125" t="str">
        <f t="shared" si="2"/>
        <v/>
      </c>
      <c r="K21" s="125" t="str">
        <f t="shared" si="2"/>
        <v/>
      </c>
      <c r="L21" s="125" t="str">
        <f t="shared" si="2"/>
        <v/>
      </c>
      <c r="M21" s="125" t="str">
        <f t="shared" si="2"/>
        <v/>
      </c>
      <c r="N21" s="125" t="str">
        <f t="shared" si="2"/>
        <v/>
      </c>
      <c r="O21" s="125" t="str">
        <f t="shared" si="2"/>
        <v/>
      </c>
      <c r="P21" s="125" t="str">
        <f t="shared" si="2"/>
        <v/>
      </c>
      <c r="Q21" s="125" t="str">
        <f t="shared" si="2"/>
        <v/>
      </c>
      <c r="R21" s="125" t="str">
        <f t="shared" si="2"/>
        <v/>
      </c>
      <c r="S21" s="125" t="str">
        <f t="shared" si="0"/>
        <v/>
      </c>
      <c r="T21" s="125" t="str">
        <f t="shared" si="1"/>
        <v/>
      </c>
      <c r="U21" s="125" t="str">
        <f t="shared" si="1"/>
        <v/>
      </c>
      <c r="V21" s="125" t="str">
        <f t="shared" si="1"/>
        <v/>
      </c>
      <c r="W21" s="125" t="str">
        <f t="shared" si="1"/>
        <v/>
      </c>
      <c r="X21" s="125" t="str">
        <f t="shared" si="1"/>
        <v/>
      </c>
      <c r="Y21" s="125" t="str">
        <f t="shared" si="1"/>
        <v/>
      </c>
      <c r="Z21" s="125" t="str">
        <f t="shared" si="1"/>
        <v/>
      </c>
      <c r="AA21" s="125" t="str">
        <f t="shared" si="1"/>
        <v/>
      </c>
      <c r="AB21" s="125" t="str">
        <f t="shared" si="1"/>
        <v/>
      </c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</row>
    <row r="22" spans="1:56" ht="11.25" customHeight="1" x14ac:dyDescent="0.15">
      <c r="A22" s="170">
        <v>16</v>
      </c>
      <c r="B22" s="208">
        <f t="shared" si="3"/>
        <v>43512</v>
      </c>
      <c r="C22" s="125" t="str">
        <f t="shared" si="2"/>
        <v/>
      </c>
      <c r="D22" s="125" t="str">
        <f t="shared" si="2"/>
        <v/>
      </c>
      <c r="E22" s="125" t="str">
        <f t="shared" si="2"/>
        <v/>
      </c>
      <c r="F22" s="125" t="str">
        <f t="shared" si="2"/>
        <v/>
      </c>
      <c r="G22" s="125" t="str">
        <f t="shared" si="2"/>
        <v/>
      </c>
      <c r="H22" s="125" t="str">
        <f t="shared" si="2"/>
        <v/>
      </c>
      <c r="I22" s="125" t="str">
        <f t="shared" si="2"/>
        <v/>
      </c>
      <c r="J22" s="125" t="str">
        <f t="shared" si="2"/>
        <v/>
      </c>
      <c r="K22" s="125" t="str">
        <f t="shared" si="2"/>
        <v/>
      </c>
      <c r="L22" s="125" t="str">
        <f t="shared" si="2"/>
        <v/>
      </c>
      <c r="M22" s="125" t="str">
        <f t="shared" si="2"/>
        <v/>
      </c>
      <c r="N22" s="125" t="str">
        <f t="shared" si="2"/>
        <v/>
      </c>
      <c r="O22" s="125" t="str">
        <f t="shared" si="2"/>
        <v/>
      </c>
      <c r="P22" s="125" t="str">
        <f t="shared" si="2"/>
        <v/>
      </c>
      <c r="Q22" s="125" t="str">
        <f t="shared" si="2"/>
        <v/>
      </c>
      <c r="R22" s="125" t="str">
        <f t="shared" si="2"/>
        <v/>
      </c>
      <c r="S22" s="125" t="str">
        <f t="shared" si="0"/>
        <v/>
      </c>
      <c r="T22" s="125" t="str">
        <f t="shared" si="1"/>
        <v/>
      </c>
      <c r="U22" s="125" t="str">
        <f t="shared" si="1"/>
        <v/>
      </c>
      <c r="V22" s="125" t="str">
        <f t="shared" si="1"/>
        <v/>
      </c>
      <c r="W22" s="125" t="str">
        <f t="shared" si="1"/>
        <v/>
      </c>
      <c r="X22" s="125" t="str">
        <f t="shared" si="1"/>
        <v/>
      </c>
      <c r="Y22" s="125" t="str">
        <f t="shared" si="1"/>
        <v/>
      </c>
      <c r="Z22" s="125" t="str">
        <f t="shared" si="1"/>
        <v/>
      </c>
      <c r="AA22" s="125" t="str">
        <f t="shared" si="1"/>
        <v/>
      </c>
      <c r="AB22" s="125" t="str">
        <f t="shared" si="1"/>
        <v/>
      </c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</row>
    <row r="23" spans="1:56" ht="11.25" customHeight="1" x14ac:dyDescent="0.15">
      <c r="A23" s="170">
        <v>17</v>
      </c>
      <c r="B23" s="208">
        <f t="shared" si="3"/>
        <v>43513</v>
      </c>
      <c r="C23" s="125" t="str">
        <f t="shared" si="2"/>
        <v/>
      </c>
      <c r="D23" s="125" t="str">
        <f t="shared" si="2"/>
        <v/>
      </c>
      <c r="E23" s="125" t="str">
        <f t="shared" si="2"/>
        <v/>
      </c>
      <c r="F23" s="125" t="str">
        <f t="shared" si="2"/>
        <v/>
      </c>
      <c r="G23" s="125" t="str">
        <f t="shared" si="2"/>
        <v/>
      </c>
      <c r="H23" s="125" t="str">
        <f t="shared" si="2"/>
        <v/>
      </c>
      <c r="I23" s="125" t="str">
        <f t="shared" si="2"/>
        <v/>
      </c>
      <c r="J23" s="125" t="str">
        <f t="shared" si="2"/>
        <v/>
      </c>
      <c r="K23" s="125" t="str">
        <f t="shared" si="2"/>
        <v/>
      </c>
      <c r="L23" s="125" t="str">
        <f t="shared" si="2"/>
        <v/>
      </c>
      <c r="M23" s="125" t="str">
        <f t="shared" si="2"/>
        <v/>
      </c>
      <c r="N23" s="125" t="str">
        <f t="shared" si="2"/>
        <v/>
      </c>
      <c r="O23" s="125" t="str">
        <f t="shared" si="2"/>
        <v/>
      </c>
      <c r="P23" s="125" t="str">
        <f t="shared" si="2"/>
        <v/>
      </c>
      <c r="Q23" s="125" t="str">
        <f t="shared" si="2"/>
        <v/>
      </c>
      <c r="R23" s="125" t="str">
        <f t="shared" si="2"/>
        <v/>
      </c>
      <c r="S23" s="125" t="str">
        <f t="shared" ref="S23:AB37" si="4">IF(AU23="","",TEXT(ROUND(AU23,(IF(S$5="",100,S$5)-1)-INT(LOG(ABS(AU23)+(AU23=0)))),"#,##0"&amp;IF(INT(LOG(ABS(ROUND(AU23,(IF(S$5="",100,S$5)-1)-INT(LOG(ABS(AU23)+(AU23=0)))))+(ROUND(AU23,(IF(S$5="",100,S$5)-1)-INT(LOG(ABS(AU23)+(AU23=0))))=0)))+1&gt;=IF(S$5="",100,S$5),"",IF(S$6&gt;0,".","")&amp;REPT("0",IF(IF(S$5="",100,S$5)-INT(LOG(ABS(ROUND(AU23,(IF(S$5="",100,S$5)-1)-INT(LOG(ABS(AU23)+(AU23=0)))))+(ROUND(AU23,(IF(S$5="",100,S$5)-1)-INT(LOG(ABS(AU23)+(AU23=0))))=0)))-1&gt;S$6,S$6,IF(S$5="",100,S$5)-INT(LOG(ABS(ROUND(AU23,(IF(S$5="",100,S$5)-1)-INT(LOG(ABS(AU23)+(AU23=0)))))+(ROUND(AU23,(IF(S$5="",100,S$5)-1)-INT(LOG(ABS(AU23)+(AU23=0))))=0)))-1)))))</f>
        <v/>
      </c>
      <c r="T23" s="125" t="str">
        <f t="shared" si="4"/>
        <v/>
      </c>
      <c r="U23" s="125" t="str">
        <f t="shared" si="4"/>
        <v/>
      </c>
      <c r="V23" s="125" t="str">
        <f t="shared" si="4"/>
        <v/>
      </c>
      <c r="W23" s="125" t="str">
        <f t="shared" si="4"/>
        <v/>
      </c>
      <c r="X23" s="125" t="str">
        <f t="shared" si="4"/>
        <v/>
      </c>
      <c r="Y23" s="125" t="str">
        <f t="shared" si="4"/>
        <v/>
      </c>
      <c r="Z23" s="125" t="str">
        <f t="shared" si="4"/>
        <v/>
      </c>
      <c r="AA23" s="125" t="str">
        <f t="shared" si="4"/>
        <v/>
      </c>
      <c r="AB23" s="125" t="str">
        <f t="shared" si="4"/>
        <v/>
      </c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</row>
    <row r="24" spans="1:56" ht="11.25" customHeight="1" x14ac:dyDescent="0.15">
      <c r="A24" s="170">
        <v>18</v>
      </c>
      <c r="B24" s="208">
        <f t="shared" si="3"/>
        <v>43514</v>
      </c>
      <c r="C24" s="125" t="str">
        <f t="shared" si="2"/>
        <v/>
      </c>
      <c r="D24" s="125" t="str">
        <f t="shared" si="2"/>
        <v/>
      </c>
      <c r="E24" s="125" t="str">
        <f t="shared" si="2"/>
        <v/>
      </c>
      <c r="F24" s="125" t="str">
        <f t="shared" si="2"/>
        <v/>
      </c>
      <c r="G24" s="125" t="str">
        <f t="shared" si="2"/>
        <v/>
      </c>
      <c r="H24" s="125" t="str">
        <f t="shared" si="2"/>
        <v/>
      </c>
      <c r="I24" s="125" t="str">
        <f t="shared" si="2"/>
        <v/>
      </c>
      <c r="J24" s="125" t="str">
        <f t="shared" si="2"/>
        <v/>
      </c>
      <c r="K24" s="125" t="str">
        <f t="shared" si="2"/>
        <v/>
      </c>
      <c r="L24" s="125" t="str">
        <f t="shared" si="2"/>
        <v/>
      </c>
      <c r="M24" s="125" t="str">
        <f t="shared" si="2"/>
        <v/>
      </c>
      <c r="N24" s="125" t="str">
        <f t="shared" si="2"/>
        <v/>
      </c>
      <c r="O24" s="125" t="str">
        <f t="shared" si="2"/>
        <v/>
      </c>
      <c r="P24" s="125" t="str">
        <f t="shared" si="2"/>
        <v/>
      </c>
      <c r="Q24" s="125" t="str">
        <f t="shared" si="2"/>
        <v/>
      </c>
      <c r="R24" s="125" t="str">
        <f t="shared" si="2"/>
        <v/>
      </c>
      <c r="S24" s="125" t="str">
        <f t="shared" si="4"/>
        <v/>
      </c>
      <c r="T24" s="125" t="str">
        <f t="shared" si="4"/>
        <v/>
      </c>
      <c r="U24" s="125" t="str">
        <f t="shared" si="4"/>
        <v/>
      </c>
      <c r="V24" s="125" t="str">
        <f t="shared" si="4"/>
        <v/>
      </c>
      <c r="W24" s="125" t="str">
        <f t="shared" si="4"/>
        <v/>
      </c>
      <c r="X24" s="125" t="str">
        <f t="shared" si="4"/>
        <v/>
      </c>
      <c r="Y24" s="125" t="str">
        <f t="shared" si="4"/>
        <v/>
      </c>
      <c r="Z24" s="125" t="str">
        <f t="shared" si="4"/>
        <v/>
      </c>
      <c r="AA24" s="125" t="str">
        <f t="shared" si="4"/>
        <v/>
      </c>
      <c r="AB24" s="125" t="str">
        <f t="shared" si="4"/>
        <v/>
      </c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</row>
    <row r="25" spans="1:56" ht="11.25" customHeight="1" x14ac:dyDescent="0.15">
      <c r="A25" s="170">
        <v>19</v>
      </c>
      <c r="B25" s="208">
        <f t="shared" si="3"/>
        <v>43515</v>
      </c>
      <c r="C25" s="125" t="str">
        <f t="shared" si="2"/>
        <v/>
      </c>
      <c r="D25" s="125" t="str">
        <f t="shared" si="2"/>
        <v/>
      </c>
      <c r="E25" s="125" t="str">
        <f t="shared" si="2"/>
        <v/>
      </c>
      <c r="F25" s="125" t="str">
        <f t="shared" si="2"/>
        <v/>
      </c>
      <c r="G25" s="125" t="str">
        <f t="shared" si="2"/>
        <v/>
      </c>
      <c r="H25" s="125" t="str">
        <f t="shared" si="2"/>
        <v/>
      </c>
      <c r="I25" s="125" t="str">
        <f t="shared" si="2"/>
        <v/>
      </c>
      <c r="J25" s="125" t="str">
        <f t="shared" si="2"/>
        <v/>
      </c>
      <c r="K25" s="125" t="str">
        <f t="shared" si="2"/>
        <v/>
      </c>
      <c r="L25" s="125" t="str">
        <f t="shared" si="2"/>
        <v/>
      </c>
      <c r="M25" s="125" t="str">
        <f t="shared" si="2"/>
        <v/>
      </c>
      <c r="N25" s="125" t="str">
        <f t="shared" si="2"/>
        <v/>
      </c>
      <c r="O25" s="125" t="str">
        <f t="shared" si="2"/>
        <v/>
      </c>
      <c r="P25" s="125" t="str">
        <f t="shared" si="2"/>
        <v/>
      </c>
      <c r="Q25" s="125" t="str">
        <f t="shared" si="2"/>
        <v/>
      </c>
      <c r="R25" s="125" t="str">
        <f t="shared" si="2"/>
        <v/>
      </c>
      <c r="S25" s="125" t="str">
        <f t="shared" si="4"/>
        <v/>
      </c>
      <c r="T25" s="125" t="str">
        <f t="shared" si="4"/>
        <v/>
      </c>
      <c r="U25" s="125" t="str">
        <f t="shared" si="4"/>
        <v/>
      </c>
      <c r="V25" s="125" t="str">
        <f t="shared" si="4"/>
        <v/>
      </c>
      <c r="W25" s="125" t="str">
        <f t="shared" si="4"/>
        <v/>
      </c>
      <c r="X25" s="125" t="str">
        <f t="shared" si="4"/>
        <v/>
      </c>
      <c r="Y25" s="125" t="str">
        <f t="shared" si="4"/>
        <v/>
      </c>
      <c r="Z25" s="125" t="str">
        <f t="shared" si="4"/>
        <v/>
      </c>
      <c r="AA25" s="125" t="str">
        <f t="shared" si="4"/>
        <v/>
      </c>
      <c r="AB25" s="125" t="str">
        <f t="shared" si="4"/>
        <v/>
      </c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</row>
    <row r="26" spans="1:56" ht="11.25" customHeight="1" x14ac:dyDescent="0.15">
      <c r="A26" s="170">
        <v>20</v>
      </c>
      <c r="B26" s="208">
        <f t="shared" si="3"/>
        <v>43516</v>
      </c>
      <c r="C26" s="125" t="str">
        <f t="shared" si="2"/>
        <v/>
      </c>
      <c r="D26" s="125" t="str">
        <f t="shared" si="2"/>
        <v/>
      </c>
      <c r="E26" s="125" t="str">
        <f t="shared" si="2"/>
        <v/>
      </c>
      <c r="F26" s="125" t="str">
        <f t="shared" si="2"/>
        <v/>
      </c>
      <c r="G26" s="125" t="str">
        <f t="shared" si="2"/>
        <v/>
      </c>
      <c r="H26" s="125" t="str">
        <f t="shared" si="2"/>
        <v/>
      </c>
      <c r="I26" s="125" t="str">
        <f t="shared" si="2"/>
        <v/>
      </c>
      <c r="J26" s="125" t="str">
        <f t="shared" si="2"/>
        <v/>
      </c>
      <c r="K26" s="125" t="str">
        <f t="shared" si="2"/>
        <v/>
      </c>
      <c r="L26" s="125" t="str">
        <f t="shared" si="2"/>
        <v/>
      </c>
      <c r="M26" s="125" t="str">
        <f t="shared" si="2"/>
        <v/>
      </c>
      <c r="N26" s="125" t="str">
        <f t="shared" si="2"/>
        <v/>
      </c>
      <c r="O26" s="125" t="str">
        <f t="shared" si="2"/>
        <v/>
      </c>
      <c r="P26" s="125" t="str">
        <f t="shared" si="2"/>
        <v/>
      </c>
      <c r="Q26" s="125" t="str">
        <f t="shared" si="2"/>
        <v/>
      </c>
      <c r="R26" s="125" t="str">
        <f t="shared" si="2"/>
        <v/>
      </c>
      <c r="S26" s="125" t="str">
        <f t="shared" si="4"/>
        <v/>
      </c>
      <c r="T26" s="125" t="str">
        <f t="shared" si="4"/>
        <v/>
      </c>
      <c r="U26" s="125" t="str">
        <f t="shared" si="4"/>
        <v/>
      </c>
      <c r="V26" s="125" t="str">
        <f t="shared" si="4"/>
        <v/>
      </c>
      <c r="W26" s="125" t="str">
        <f t="shared" si="4"/>
        <v/>
      </c>
      <c r="X26" s="125" t="str">
        <f t="shared" si="4"/>
        <v/>
      </c>
      <c r="Y26" s="125" t="str">
        <f t="shared" si="4"/>
        <v/>
      </c>
      <c r="Z26" s="125" t="str">
        <f t="shared" si="4"/>
        <v/>
      </c>
      <c r="AA26" s="125" t="str">
        <f t="shared" si="4"/>
        <v/>
      </c>
      <c r="AB26" s="125" t="str">
        <f t="shared" si="4"/>
        <v/>
      </c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</row>
    <row r="27" spans="1:56" ht="11.25" customHeight="1" x14ac:dyDescent="0.15">
      <c r="A27" s="170">
        <v>21</v>
      </c>
      <c r="B27" s="208">
        <f t="shared" si="3"/>
        <v>43517</v>
      </c>
      <c r="C27" s="125" t="str">
        <f t="shared" si="2"/>
        <v/>
      </c>
      <c r="D27" s="125" t="str">
        <f t="shared" si="2"/>
        <v/>
      </c>
      <c r="E27" s="125" t="str">
        <f t="shared" si="2"/>
        <v/>
      </c>
      <c r="F27" s="125" t="str">
        <f t="shared" si="2"/>
        <v/>
      </c>
      <c r="G27" s="125" t="str">
        <f t="shared" si="2"/>
        <v/>
      </c>
      <c r="H27" s="125" t="str">
        <f t="shared" si="2"/>
        <v/>
      </c>
      <c r="I27" s="125" t="str">
        <f t="shared" si="2"/>
        <v/>
      </c>
      <c r="J27" s="125" t="str">
        <f t="shared" si="2"/>
        <v/>
      </c>
      <c r="K27" s="125" t="str">
        <f t="shared" si="2"/>
        <v/>
      </c>
      <c r="L27" s="125" t="str">
        <f t="shared" si="2"/>
        <v/>
      </c>
      <c r="M27" s="125" t="str">
        <f t="shared" si="2"/>
        <v/>
      </c>
      <c r="N27" s="125" t="str">
        <f t="shared" si="2"/>
        <v/>
      </c>
      <c r="O27" s="125" t="str">
        <f t="shared" si="2"/>
        <v/>
      </c>
      <c r="P27" s="125" t="str">
        <f t="shared" si="2"/>
        <v/>
      </c>
      <c r="Q27" s="125" t="str">
        <f t="shared" si="2"/>
        <v/>
      </c>
      <c r="R27" s="125" t="str">
        <f t="shared" si="2"/>
        <v/>
      </c>
      <c r="S27" s="125" t="str">
        <f t="shared" si="4"/>
        <v/>
      </c>
      <c r="T27" s="125" t="str">
        <f t="shared" si="4"/>
        <v/>
      </c>
      <c r="U27" s="125" t="str">
        <f t="shared" si="4"/>
        <v/>
      </c>
      <c r="V27" s="125" t="str">
        <f t="shared" si="4"/>
        <v/>
      </c>
      <c r="W27" s="125" t="str">
        <f t="shared" si="4"/>
        <v/>
      </c>
      <c r="X27" s="125" t="str">
        <f t="shared" si="4"/>
        <v/>
      </c>
      <c r="Y27" s="125" t="str">
        <f t="shared" si="4"/>
        <v/>
      </c>
      <c r="Z27" s="125" t="str">
        <f t="shared" si="4"/>
        <v/>
      </c>
      <c r="AA27" s="125" t="str">
        <f t="shared" si="4"/>
        <v/>
      </c>
      <c r="AB27" s="125" t="str">
        <f t="shared" si="4"/>
        <v/>
      </c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</row>
    <row r="28" spans="1:56" ht="11.25" customHeight="1" x14ac:dyDescent="0.15">
      <c r="A28" s="170">
        <v>22</v>
      </c>
      <c r="B28" s="208">
        <f t="shared" si="3"/>
        <v>43518</v>
      </c>
      <c r="C28" s="125" t="str">
        <f t="shared" si="2"/>
        <v/>
      </c>
      <c r="D28" s="125" t="str">
        <f t="shared" si="2"/>
        <v/>
      </c>
      <c r="E28" s="125" t="str">
        <f t="shared" si="2"/>
        <v/>
      </c>
      <c r="F28" s="125" t="str">
        <f t="shared" si="2"/>
        <v/>
      </c>
      <c r="G28" s="125" t="str">
        <f t="shared" si="2"/>
        <v/>
      </c>
      <c r="H28" s="125" t="str">
        <f t="shared" si="2"/>
        <v/>
      </c>
      <c r="I28" s="125" t="str">
        <f t="shared" si="2"/>
        <v/>
      </c>
      <c r="J28" s="125" t="str">
        <f t="shared" si="2"/>
        <v/>
      </c>
      <c r="K28" s="125" t="str">
        <f t="shared" si="2"/>
        <v/>
      </c>
      <c r="L28" s="125" t="str">
        <f t="shared" si="2"/>
        <v/>
      </c>
      <c r="M28" s="125" t="str">
        <f t="shared" si="2"/>
        <v/>
      </c>
      <c r="N28" s="125" t="str">
        <f t="shared" si="2"/>
        <v/>
      </c>
      <c r="O28" s="125" t="str">
        <f t="shared" si="2"/>
        <v/>
      </c>
      <c r="P28" s="125" t="str">
        <f t="shared" si="2"/>
        <v/>
      </c>
      <c r="Q28" s="125" t="str">
        <f t="shared" si="2"/>
        <v/>
      </c>
      <c r="R28" s="125" t="str">
        <f t="shared" si="2"/>
        <v/>
      </c>
      <c r="S28" s="125" t="str">
        <f t="shared" si="4"/>
        <v/>
      </c>
      <c r="T28" s="125" t="str">
        <f t="shared" si="4"/>
        <v/>
      </c>
      <c r="U28" s="125" t="str">
        <f t="shared" si="4"/>
        <v/>
      </c>
      <c r="V28" s="125" t="str">
        <f t="shared" si="4"/>
        <v/>
      </c>
      <c r="W28" s="125" t="str">
        <f t="shared" si="4"/>
        <v/>
      </c>
      <c r="X28" s="125" t="str">
        <f t="shared" si="4"/>
        <v/>
      </c>
      <c r="Y28" s="125" t="str">
        <f t="shared" si="4"/>
        <v/>
      </c>
      <c r="Z28" s="125" t="str">
        <f t="shared" si="4"/>
        <v/>
      </c>
      <c r="AA28" s="125" t="str">
        <f t="shared" si="4"/>
        <v/>
      </c>
      <c r="AB28" s="125" t="str">
        <f t="shared" si="4"/>
        <v/>
      </c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</row>
    <row r="29" spans="1:56" ht="11.25" customHeight="1" x14ac:dyDescent="0.15">
      <c r="A29" s="170">
        <v>23</v>
      </c>
      <c r="B29" s="208">
        <f t="shared" si="3"/>
        <v>43519</v>
      </c>
      <c r="C29" s="125" t="str">
        <f t="shared" si="2"/>
        <v/>
      </c>
      <c r="D29" s="125" t="str">
        <f t="shared" si="2"/>
        <v/>
      </c>
      <c r="E29" s="125" t="str">
        <f t="shared" si="2"/>
        <v/>
      </c>
      <c r="F29" s="125" t="str">
        <f t="shared" si="2"/>
        <v/>
      </c>
      <c r="G29" s="125" t="str">
        <f t="shared" si="2"/>
        <v/>
      </c>
      <c r="H29" s="125" t="str">
        <f t="shared" si="2"/>
        <v/>
      </c>
      <c r="I29" s="125" t="str">
        <f t="shared" si="2"/>
        <v/>
      </c>
      <c r="J29" s="125" t="str">
        <f t="shared" si="2"/>
        <v/>
      </c>
      <c r="K29" s="125" t="str">
        <f t="shared" si="2"/>
        <v/>
      </c>
      <c r="L29" s="125" t="str">
        <f t="shared" si="2"/>
        <v/>
      </c>
      <c r="M29" s="125" t="str">
        <f t="shared" si="2"/>
        <v/>
      </c>
      <c r="N29" s="125" t="str">
        <f t="shared" si="2"/>
        <v/>
      </c>
      <c r="O29" s="125" t="str">
        <f t="shared" si="2"/>
        <v/>
      </c>
      <c r="P29" s="125" t="str">
        <f t="shared" si="2"/>
        <v/>
      </c>
      <c r="Q29" s="125" t="str">
        <f t="shared" si="2"/>
        <v/>
      </c>
      <c r="R29" s="125" t="str">
        <f t="shared" si="2"/>
        <v/>
      </c>
      <c r="S29" s="125" t="str">
        <f t="shared" si="4"/>
        <v/>
      </c>
      <c r="T29" s="125" t="str">
        <f t="shared" si="4"/>
        <v/>
      </c>
      <c r="U29" s="125" t="str">
        <f t="shared" si="4"/>
        <v/>
      </c>
      <c r="V29" s="125" t="str">
        <f t="shared" si="4"/>
        <v/>
      </c>
      <c r="W29" s="125" t="str">
        <f t="shared" si="4"/>
        <v/>
      </c>
      <c r="X29" s="125" t="str">
        <f t="shared" si="4"/>
        <v/>
      </c>
      <c r="Y29" s="125" t="str">
        <f t="shared" si="4"/>
        <v/>
      </c>
      <c r="Z29" s="125" t="str">
        <f t="shared" si="4"/>
        <v/>
      </c>
      <c r="AA29" s="125" t="str">
        <f t="shared" si="4"/>
        <v/>
      </c>
      <c r="AB29" s="125" t="str">
        <f t="shared" si="4"/>
        <v/>
      </c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</row>
    <row r="30" spans="1:56" ht="11.25" customHeight="1" x14ac:dyDescent="0.15">
      <c r="A30" s="170">
        <v>24</v>
      </c>
      <c r="B30" s="208">
        <f t="shared" si="3"/>
        <v>43520</v>
      </c>
      <c r="C30" s="125" t="str">
        <f t="shared" si="2"/>
        <v/>
      </c>
      <c r="D30" s="125" t="str">
        <f t="shared" si="2"/>
        <v/>
      </c>
      <c r="E30" s="125" t="str">
        <f t="shared" si="2"/>
        <v/>
      </c>
      <c r="F30" s="125" t="str">
        <f t="shared" si="2"/>
        <v/>
      </c>
      <c r="G30" s="125" t="str">
        <f t="shared" si="2"/>
        <v/>
      </c>
      <c r="H30" s="125" t="str">
        <f t="shared" si="2"/>
        <v/>
      </c>
      <c r="I30" s="125" t="str">
        <f t="shared" si="2"/>
        <v/>
      </c>
      <c r="J30" s="125" t="str">
        <f t="shared" si="2"/>
        <v/>
      </c>
      <c r="K30" s="125" t="str">
        <f t="shared" si="2"/>
        <v/>
      </c>
      <c r="L30" s="125" t="str">
        <f t="shared" si="2"/>
        <v/>
      </c>
      <c r="M30" s="125" t="str">
        <f t="shared" si="2"/>
        <v/>
      </c>
      <c r="N30" s="125" t="str">
        <f t="shared" si="2"/>
        <v/>
      </c>
      <c r="O30" s="125" t="str">
        <f t="shared" si="2"/>
        <v/>
      </c>
      <c r="P30" s="125" t="str">
        <f t="shared" si="2"/>
        <v/>
      </c>
      <c r="Q30" s="125" t="str">
        <f t="shared" si="2"/>
        <v/>
      </c>
      <c r="R30" s="125" t="str">
        <f t="shared" si="2"/>
        <v/>
      </c>
      <c r="S30" s="125" t="str">
        <f t="shared" si="4"/>
        <v/>
      </c>
      <c r="T30" s="125" t="str">
        <f t="shared" si="4"/>
        <v/>
      </c>
      <c r="U30" s="125" t="str">
        <f t="shared" si="4"/>
        <v/>
      </c>
      <c r="V30" s="125" t="str">
        <f t="shared" si="4"/>
        <v/>
      </c>
      <c r="W30" s="125" t="str">
        <f t="shared" si="4"/>
        <v/>
      </c>
      <c r="X30" s="125" t="str">
        <f t="shared" si="4"/>
        <v/>
      </c>
      <c r="Y30" s="125" t="str">
        <f t="shared" si="4"/>
        <v/>
      </c>
      <c r="Z30" s="125" t="str">
        <f t="shared" si="4"/>
        <v/>
      </c>
      <c r="AA30" s="125" t="str">
        <f t="shared" si="4"/>
        <v/>
      </c>
      <c r="AB30" s="125" t="str">
        <f t="shared" si="4"/>
        <v/>
      </c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</row>
    <row r="31" spans="1:56" ht="11.25" customHeight="1" x14ac:dyDescent="0.15">
      <c r="A31" s="170">
        <v>25</v>
      </c>
      <c r="B31" s="208">
        <f t="shared" si="3"/>
        <v>43521</v>
      </c>
      <c r="C31" s="125" t="str">
        <f t="shared" si="2"/>
        <v/>
      </c>
      <c r="D31" s="125" t="str">
        <f t="shared" si="2"/>
        <v/>
      </c>
      <c r="E31" s="125" t="str">
        <f t="shared" si="2"/>
        <v/>
      </c>
      <c r="F31" s="125" t="str">
        <f t="shared" si="2"/>
        <v/>
      </c>
      <c r="G31" s="125" t="str">
        <f t="shared" si="2"/>
        <v/>
      </c>
      <c r="H31" s="125" t="str">
        <f t="shared" si="2"/>
        <v/>
      </c>
      <c r="I31" s="125" t="str">
        <f t="shared" si="2"/>
        <v/>
      </c>
      <c r="J31" s="125" t="str">
        <f t="shared" si="2"/>
        <v/>
      </c>
      <c r="K31" s="125" t="str">
        <f t="shared" si="2"/>
        <v/>
      </c>
      <c r="L31" s="125" t="str">
        <f t="shared" si="2"/>
        <v/>
      </c>
      <c r="M31" s="125" t="str">
        <f t="shared" si="2"/>
        <v/>
      </c>
      <c r="N31" s="125" t="str">
        <f t="shared" si="2"/>
        <v/>
      </c>
      <c r="O31" s="125" t="str">
        <f t="shared" si="2"/>
        <v/>
      </c>
      <c r="P31" s="125" t="str">
        <f t="shared" si="2"/>
        <v/>
      </c>
      <c r="Q31" s="125" t="str">
        <f t="shared" si="2"/>
        <v/>
      </c>
      <c r="R31" s="125" t="str">
        <f t="shared" si="2"/>
        <v/>
      </c>
      <c r="S31" s="125" t="str">
        <f t="shared" si="4"/>
        <v/>
      </c>
      <c r="T31" s="125" t="str">
        <f t="shared" si="4"/>
        <v/>
      </c>
      <c r="U31" s="125" t="str">
        <f t="shared" si="4"/>
        <v/>
      </c>
      <c r="V31" s="125" t="str">
        <f t="shared" si="4"/>
        <v/>
      </c>
      <c r="W31" s="125" t="str">
        <f t="shared" si="4"/>
        <v/>
      </c>
      <c r="X31" s="125" t="str">
        <f t="shared" si="4"/>
        <v/>
      </c>
      <c r="Y31" s="125" t="str">
        <f t="shared" si="4"/>
        <v/>
      </c>
      <c r="Z31" s="125" t="str">
        <f t="shared" si="4"/>
        <v/>
      </c>
      <c r="AA31" s="125" t="str">
        <f t="shared" si="4"/>
        <v/>
      </c>
      <c r="AB31" s="125" t="str">
        <f t="shared" si="4"/>
        <v/>
      </c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</row>
    <row r="32" spans="1:56" ht="11.25" customHeight="1" x14ac:dyDescent="0.15">
      <c r="A32" s="170">
        <v>26</v>
      </c>
      <c r="B32" s="208">
        <f t="shared" si="3"/>
        <v>43522</v>
      </c>
      <c r="C32" s="125" t="str">
        <f t="shared" si="2"/>
        <v/>
      </c>
      <c r="D32" s="125" t="str">
        <f t="shared" si="2"/>
        <v/>
      </c>
      <c r="E32" s="125" t="str">
        <f t="shared" si="2"/>
        <v/>
      </c>
      <c r="F32" s="125" t="str">
        <f t="shared" si="2"/>
        <v/>
      </c>
      <c r="G32" s="125" t="str">
        <f t="shared" si="2"/>
        <v/>
      </c>
      <c r="H32" s="125" t="str">
        <f t="shared" si="2"/>
        <v/>
      </c>
      <c r="I32" s="125" t="str">
        <f t="shared" si="2"/>
        <v/>
      </c>
      <c r="J32" s="125" t="str">
        <f t="shared" si="2"/>
        <v/>
      </c>
      <c r="K32" s="125" t="str">
        <f t="shared" si="2"/>
        <v/>
      </c>
      <c r="L32" s="125" t="str">
        <f t="shared" si="2"/>
        <v/>
      </c>
      <c r="M32" s="125" t="str">
        <f t="shared" si="2"/>
        <v/>
      </c>
      <c r="N32" s="125" t="str">
        <f t="shared" ref="N32:R37" si="5">IF(AP32="","",TEXT(ROUND(AP32,(IF(N$5="",100,N$5)-1)-INT(LOG(ABS(AP32)+(AP32=0)))),"#,##0"&amp;IF(INT(LOG(ABS(ROUND(AP32,(IF(N$5="",100,N$5)-1)-INT(LOG(ABS(AP32)+(AP32=0)))))+(ROUND(AP32,(IF(N$5="",100,N$5)-1)-INT(LOG(ABS(AP32)+(AP32=0))))=0)))+1&gt;=IF(N$5="",100,N$5),"",IF(N$6&gt;0,".","")&amp;REPT("0",IF(IF(N$5="",100,N$5)-INT(LOG(ABS(ROUND(AP32,(IF(N$5="",100,N$5)-1)-INT(LOG(ABS(AP32)+(AP32=0)))))+(ROUND(AP32,(IF(N$5="",100,N$5)-1)-INT(LOG(ABS(AP32)+(AP32=0))))=0)))-1&gt;N$6,N$6,IF(N$5="",100,N$5)-INT(LOG(ABS(ROUND(AP32,(IF(N$5="",100,N$5)-1)-INT(LOG(ABS(AP32)+(AP32=0)))))+(ROUND(AP32,(IF(N$5="",100,N$5)-1)-INT(LOG(ABS(AP32)+(AP32=0))))=0)))-1)))))</f>
        <v/>
      </c>
      <c r="O32" s="125" t="str">
        <f t="shared" si="5"/>
        <v/>
      </c>
      <c r="P32" s="125" t="str">
        <f t="shared" si="5"/>
        <v/>
      </c>
      <c r="Q32" s="125" t="str">
        <f t="shared" si="5"/>
        <v/>
      </c>
      <c r="R32" s="125" t="str">
        <f t="shared" si="5"/>
        <v/>
      </c>
      <c r="S32" s="125" t="str">
        <f t="shared" si="4"/>
        <v/>
      </c>
      <c r="T32" s="125" t="str">
        <f t="shared" si="4"/>
        <v/>
      </c>
      <c r="U32" s="125" t="str">
        <f t="shared" si="4"/>
        <v/>
      </c>
      <c r="V32" s="125" t="str">
        <f t="shared" si="4"/>
        <v/>
      </c>
      <c r="W32" s="125" t="str">
        <f t="shared" si="4"/>
        <v/>
      </c>
      <c r="X32" s="125" t="str">
        <f t="shared" si="4"/>
        <v/>
      </c>
      <c r="Y32" s="125" t="str">
        <f t="shared" si="4"/>
        <v/>
      </c>
      <c r="Z32" s="125" t="str">
        <f t="shared" si="4"/>
        <v/>
      </c>
      <c r="AA32" s="125" t="str">
        <f t="shared" si="4"/>
        <v/>
      </c>
      <c r="AB32" s="125" t="str">
        <f t="shared" si="4"/>
        <v/>
      </c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</row>
    <row r="33" spans="1:56" ht="11.25" customHeight="1" x14ac:dyDescent="0.15">
      <c r="A33" s="170">
        <v>27</v>
      </c>
      <c r="B33" s="208">
        <f t="shared" si="3"/>
        <v>43523</v>
      </c>
      <c r="C33" s="125" t="str">
        <f t="shared" ref="C33:M37" si="6">IF(AE33="","",TEXT(ROUND(AE33,(IF(C$5="",100,C$5)-1)-INT(LOG(ABS(AE33)+(AE33=0)))),"#,##0"&amp;IF(INT(LOG(ABS(ROUND(AE33,(IF(C$5="",100,C$5)-1)-INT(LOG(ABS(AE33)+(AE33=0)))))+(ROUND(AE33,(IF(C$5="",100,C$5)-1)-INT(LOG(ABS(AE33)+(AE33=0))))=0)))+1&gt;=IF(C$5="",100,C$5),"",IF(C$6&gt;0,".","")&amp;REPT("0",IF(IF(C$5="",100,C$5)-INT(LOG(ABS(ROUND(AE33,(IF(C$5="",100,C$5)-1)-INT(LOG(ABS(AE33)+(AE33=0)))))+(ROUND(AE33,(IF(C$5="",100,C$5)-1)-INT(LOG(ABS(AE33)+(AE33=0))))=0)))-1&gt;C$6,C$6,IF(C$5="",100,C$5)-INT(LOG(ABS(ROUND(AE33,(IF(C$5="",100,C$5)-1)-INT(LOG(ABS(AE33)+(AE33=0)))))+(ROUND(AE33,(IF(C$5="",100,C$5)-1)-INT(LOG(ABS(AE33)+(AE33=0))))=0)))-1)))))</f>
        <v/>
      </c>
      <c r="D33" s="125" t="str">
        <f t="shared" si="6"/>
        <v/>
      </c>
      <c r="E33" s="125" t="str">
        <f t="shared" si="6"/>
        <v/>
      </c>
      <c r="F33" s="125" t="str">
        <f t="shared" si="6"/>
        <v/>
      </c>
      <c r="G33" s="125" t="str">
        <f t="shared" si="6"/>
        <v/>
      </c>
      <c r="H33" s="125" t="str">
        <f t="shared" si="6"/>
        <v/>
      </c>
      <c r="I33" s="125" t="str">
        <f t="shared" si="6"/>
        <v/>
      </c>
      <c r="J33" s="125" t="str">
        <f t="shared" si="6"/>
        <v/>
      </c>
      <c r="K33" s="125" t="str">
        <f t="shared" si="6"/>
        <v/>
      </c>
      <c r="L33" s="125" t="str">
        <f t="shared" si="6"/>
        <v/>
      </c>
      <c r="M33" s="125" t="str">
        <f t="shared" si="6"/>
        <v/>
      </c>
      <c r="N33" s="125" t="str">
        <f t="shared" si="5"/>
        <v/>
      </c>
      <c r="O33" s="125" t="str">
        <f t="shared" si="5"/>
        <v/>
      </c>
      <c r="P33" s="125" t="str">
        <f t="shared" si="5"/>
        <v/>
      </c>
      <c r="Q33" s="125" t="str">
        <f t="shared" si="5"/>
        <v/>
      </c>
      <c r="R33" s="125" t="str">
        <f t="shared" si="5"/>
        <v/>
      </c>
      <c r="S33" s="125" t="str">
        <f t="shared" si="4"/>
        <v/>
      </c>
      <c r="T33" s="125" t="str">
        <f t="shared" si="4"/>
        <v/>
      </c>
      <c r="U33" s="125" t="str">
        <f t="shared" si="4"/>
        <v/>
      </c>
      <c r="V33" s="125" t="str">
        <f t="shared" si="4"/>
        <v/>
      </c>
      <c r="W33" s="125" t="str">
        <f t="shared" si="4"/>
        <v/>
      </c>
      <c r="X33" s="125" t="str">
        <f t="shared" si="4"/>
        <v/>
      </c>
      <c r="Y33" s="125" t="str">
        <f t="shared" si="4"/>
        <v/>
      </c>
      <c r="Z33" s="125" t="str">
        <f t="shared" si="4"/>
        <v/>
      </c>
      <c r="AA33" s="125" t="str">
        <f t="shared" si="4"/>
        <v/>
      </c>
      <c r="AB33" s="125" t="str">
        <f t="shared" si="4"/>
        <v/>
      </c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</row>
    <row r="34" spans="1:56" ht="11.25" customHeight="1" x14ac:dyDescent="0.15">
      <c r="A34" s="170">
        <v>28</v>
      </c>
      <c r="B34" s="208">
        <f t="shared" si="3"/>
        <v>43524</v>
      </c>
      <c r="C34" s="125" t="str">
        <f t="shared" si="6"/>
        <v/>
      </c>
      <c r="D34" s="125" t="str">
        <f t="shared" si="6"/>
        <v/>
      </c>
      <c r="E34" s="125" t="str">
        <f t="shared" si="6"/>
        <v/>
      </c>
      <c r="F34" s="125" t="str">
        <f t="shared" si="6"/>
        <v/>
      </c>
      <c r="G34" s="125" t="str">
        <f t="shared" si="6"/>
        <v/>
      </c>
      <c r="H34" s="125" t="str">
        <f t="shared" si="6"/>
        <v/>
      </c>
      <c r="I34" s="125" t="str">
        <f t="shared" si="6"/>
        <v/>
      </c>
      <c r="J34" s="125" t="str">
        <f t="shared" si="6"/>
        <v/>
      </c>
      <c r="K34" s="125" t="str">
        <f t="shared" si="6"/>
        <v/>
      </c>
      <c r="L34" s="125" t="str">
        <f t="shared" si="6"/>
        <v/>
      </c>
      <c r="M34" s="125" t="str">
        <f t="shared" si="6"/>
        <v/>
      </c>
      <c r="N34" s="125" t="str">
        <f t="shared" si="5"/>
        <v/>
      </c>
      <c r="O34" s="125" t="str">
        <f t="shared" si="5"/>
        <v/>
      </c>
      <c r="P34" s="125" t="str">
        <f t="shared" si="5"/>
        <v/>
      </c>
      <c r="Q34" s="125" t="str">
        <f t="shared" si="5"/>
        <v/>
      </c>
      <c r="R34" s="125" t="str">
        <f t="shared" si="5"/>
        <v/>
      </c>
      <c r="S34" s="125" t="str">
        <f t="shared" si="4"/>
        <v/>
      </c>
      <c r="T34" s="125" t="str">
        <f t="shared" si="4"/>
        <v/>
      </c>
      <c r="U34" s="125" t="str">
        <f t="shared" si="4"/>
        <v/>
      </c>
      <c r="V34" s="125" t="str">
        <f t="shared" si="4"/>
        <v/>
      </c>
      <c r="W34" s="125" t="str">
        <f t="shared" si="4"/>
        <v/>
      </c>
      <c r="X34" s="125" t="str">
        <f t="shared" si="4"/>
        <v/>
      </c>
      <c r="Y34" s="125" t="str">
        <f t="shared" si="4"/>
        <v/>
      </c>
      <c r="Z34" s="125" t="str">
        <f t="shared" si="4"/>
        <v/>
      </c>
      <c r="AA34" s="125" t="str">
        <f t="shared" si="4"/>
        <v/>
      </c>
      <c r="AB34" s="125" t="str">
        <f t="shared" si="4"/>
        <v/>
      </c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</row>
    <row r="35" spans="1:56" ht="11.25" customHeight="1" x14ac:dyDescent="0.15">
      <c r="A35" s="170">
        <v>29</v>
      </c>
      <c r="B35" s="208">
        <f t="shared" si="3"/>
        <v>43525</v>
      </c>
      <c r="C35" s="125" t="str">
        <f t="shared" si="6"/>
        <v/>
      </c>
      <c r="D35" s="125" t="str">
        <f t="shared" si="6"/>
        <v/>
      </c>
      <c r="E35" s="125" t="str">
        <f t="shared" si="6"/>
        <v/>
      </c>
      <c r="F35" s="125" t="str">
        <f t="shared" si="6"/>
        <v/>
      </c>
      <c r="G35" s="125" t="str">
        <f t="shared" si="6"/>
        <v/>
      </c>
      <c r="H35" s="125" t="str">
        <f t="shared" si="6"/>
        <v/>
      </c>
      <c r="I35" s="125" t="str">
        <f t="shared" si="6"/>
        <v/>
      </c>
      <c r="J35" s="125" t="str">
        <f t="shared" si="6"/>
        <v/>
      </c>
      <c r="K35" s="125" t="str">
        <f t="shared" si="6"/>
        <v/>
      </c>
      <c r="L35" s="125" t="str">
        <f t="shared" si="6"/>
        <v/>
      </c>
      <c r="M35" s="125" t="str">
        <f t="shared" si="6"/>
        <v/>
      </c>
      <c r="N35" s="125" t="str">
        <f t="shared" si="5"/>
        <v/>
      </c>
      <c r="O35" s="125" t="str">
        <f t="shared" si="5"/>
        <v/>
      </c>
      <c r="P35" s="125" t="str">
        <f t="shared" si="5"/>
        <v/>
      </c>
      <c r="Q35" s="125" t="str">
        <f t="shared" si="5"/>
        <v/>
      </c>
      <c r="R35" s="125" t="str">
        <f t="shared" si="5"/>
        <v/>
      </c>
      <c r="S35" s="125" t="str">
        <f t="shared" si="4"/>
        <v/>
      </c>
      <c r="T35" s="125" t="str">
        <f t="shared" si="4"/>
        <v/>
      </c>
      <c r="U35" s="125" t="str">
        <f t="shared" si="4"/>
        <v/>
      </c>
      <c r="V35" s="125" t="str">
        <f t="shared" si="4"/>
        <v/>
      </c>
      <c r="W35" s="125" t="str">
        <f t="shared" si="4"/>
        <v/>
      </c>
      <c r="X35" s="125" t="str">
        <f t="shared" si="4"/>
        <v/>
      </c>
      <c r="Y35" s="125" t="str">
        <f t="shared" si="4"/>
        <v/>
      </c>
      <c r="Z35" s="125" t="str">
        <f t="shared" si="4"/>
        <v/>
      </c>
      <c r="AA35" s="125" t="str">
        <f t="shared" si="4"/>
        <v/>
      </c>
      <c r="AB35" s="125" t="str">
        <f t="shared" si="4"/>
        <v/>
      </c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</row>
    <row r="36" spans="1:56" ht="11.25" customHeight="1" x14ac:dyDescent="0.15">
      <c r="A36" s="170">
        <v>30</v>
      </c>
      <c r="B36" s="208">
        <f t="shared" si="3"/>
        <v>43526</v>
      </c>
      <c r="C36" s="125" t="str">
        <f t="shared" si="6"/>
        <v/>
      </c>
      <c r="D36" s="125" t="str">
        <f t="shared" si="6"/>
        <v/>
      </c>
      <c r="E36" s="125" t="str">
        <f t="shared" si="6"/>
        <v/>
      </c>
      <c r="F36" s="125" t="str">
        <f t="shared" si="6"/>
        <v/>
      </c>
      <c r="G36" s="125" t="str">
        <f t="shared" si="6"/>
        <v/>
      </c>
      <c r="H36" s="125" t="str">
        <f t="shared" si="6"/>
        <v/>
      </c>
      <c r="I36" s="125" t="str">
        <f t="shared" si="6"/>
        <v/>
      </c>
      <c r="J36" s="125" t="str">
        <f t="shared" si="6"/>
        <v/>
      </c>
      <c r="K36" s="125" t="str">
        <f t="shared" si="6"/>
        <v/>
      </c>
      <c r="L36" s="125" t="str">
        <f t="shared" si="6"/>
        <v/>
      </c>
      <c r="M36" s="125" t="str">
        <f t="shared" si="6"/>
        <v/>
      </c>
      <c r="N36" s="125" t="str">
        <f t="shared" si="5"/>
        <v/>
      </c>
      <c r="O36" s="125" t="str">
        <f t="shared" si="5"/>
        <v/>
      </c>
      <c r="P36" s="125" t="str">
        <f t="shared" si="5"/>
        <v/>
      </c>
      <c r="Q36" s="125" t="str">
        <f t="shared" si="5"/>
        <v/>
      </c>
      <c r="R36" s="125" t="str">
        <f t="shared" si="5"/>
        <v/>
      </c>
      <c r="S36" s="125" t="str">
        <f t="shared" si="4"/>
        <v/>
      </c>
      <c r="T36" s="125" t="str">
        <f t="shared" si="4"/>
        <v/>
      </c>
      <c r="U36" s="125" t="str">
        <f t="shared" si="4"/>
        <v/>
      </c>
      <c r="V36" s="125" t="str">
        <f t="shared" si="4"/>
        <v/>
      </c>
      <c r="W36" s="125" t="str">
        <f t="shared" si="4"/>
        <v/>
      </c>
      <c r="X36" s="125" t="str">
        <f t="shared" si="4"/>
        <v/>
      </c>
      <c r="Y36" s="125" t="str">
        <f t="shared" si="4"/>
        <v/>
      </c>
      <c r="Z36" s="125" t="str">
        <f t="shared" si="4"/>
        <v/>
      </c>
      <c r="AA36" s="125" t="str">
        <f t="shared" si="4"/>
        <v/>
      </c>
      <c r="AB36" s="125" t="str">
        <f t="shared" si="4"/>
        <v/>
      </c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</row>
    <row r="37" spans="1:56" ht="11.25" customHeight="1" thickBot="1" x14ac:dyDescent="0.2">
      <c r="A37" s="171">
        <v>31</v>
      </c>
      <c r="B37" s="208">
        <f t="shared" si="3"/>
        <v>43527</v>
      </c>
      <c r="C37" s="125" t="str">
        <f t="shared" si="6"/>
        <v/>
      </c>
      <c r="D37" s="125" t="str">
        <f t="shared" si="6"/>
        <v/>
      </c>
      <c r="E37" s="125" t="str">
        <f t="shared" si="6"/>
        <v/>
      </c>
      <c r="F37" s="125" t="str">
        <f t="shared" si="6"/>
        <v/>
      </c>
      <c r="G37" s="125" t="str">
        <f t="shared" si="6"/>
        <v/>
      </c>
      <c r="H37" s="125" t="str">
        <f t="shared" si="6"/>
        <v/>
      </c>
      <c r="I37" s="125" t="str">
        <f t="shared" si="6"/>
        <v/>
      </c>
      <c r="J37" s="125" t="str">
        <f t="shared" si="6"/>
        <v/>
      </c>
      <c r="K37" s="125" t="str">
        <f t="shared" si="6"/>
        <v/>
      </c>
      <c r="L37" s="125" t="str">
        <f t="shared" si="6"/>
        <v/>
      </c>
      <c r="M37" s="125" t="str">
        <f t="shared" si="6"/>
        <v/>
      </c>
      <c r="N37" s="125" t="str">
        <f t="shared" si="5"/>
        <v/>
      </c>
      <c r="O37" s="125" t="str">
        <f t="shared" si="5"/>
        <v/>
      </c>
      <c r="P37" s="125" t="str">
        <f t="shared" si="5"/>
        <v/>
      </c>
      <c r="Q37" s="125" t="str">
        <f t="shared" si="5"/>
        <v/>
      </c>
      <c r="R37" s="125" t="str">
        <f t="shared" si="5"/>
        <v/>
      </c>
      <c r="S37" s="125" t="str">
        <f t="shared" si="4"/>
        <v/>
      </c>
      <c r="T37" s="125" t="str">
        <f t="shared" si="4"/>
        <v/>
      </c>
      <c r="U37" s="125" t="str">
        <f t="shared" si="4"/>
        <v/>
      </c>
      <c r="V37" s="125" t="str">
        <f t="shared" si="4"/>
        <v/>
      </c>
      <c r="W37" s="125" t="str">
        <f t="shared" si="4"/>
        <v/>
      </c>
      <c r="X37" s="125" t="str">
        <f t="shared" si="4"/>
        <v/>
      </c>
      <c r="Y37" s="125" t="str">
        <f t="shared" si="4"/>
        <v/>
      </c>
      <c r="Z37" s="125" t="str">
        <f t="shared" si="4"/>
        <v/>
      </c>
      <c r="AA37" s="125" t="str">
        <f t="shared" si="4"/>
        <v/>
      </c>
      <c r="AB37" s="125" t="str">
        <f t="shared" si="4"/>
        <v/>
      </c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</row>
    <row r="38" spans="1:56" ht="11.25" customHeight="1" thickTop="1" x14ac:dyDescent="0.15">
      <c r="A38" s="249" t="s">
        <v>23</v>
      </c>
      <c r="B38" s="250"/>
      <c r="C38" s="135" t="s">
        <v>99</v>
      </c>
      <c r="D38" s="135" t="s">
        <v>99</v>
      </c>
      <c r="E38" s="135" t="s">
        <v>99</v>
      </c>
      <c r="F38" s="135" t="s">
        <v>99</v>
      </c>
      <c r="G38" s="135" t="s">
        <v>99</v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35" t="s">
        <v>99</v>
      </c>
      <c r="R38" s="135" t="s">
        <v>99</v>
      </c>
      <c r="S38" s="135" t="s">
        <v>99</v>
      </c>
      <c r="T38" s="135" t="s">
        <v>99</v>
      </c>
      <c r="U38" s="135" t="s">
        <v>99</v>
      </c>
      <c r="V38" s="135" t="s">
        <v>99</v>
      </c>
      <c r="W38" s="135" t="s">
        <v>99</v>
      </c>
      <c r="X38" s="135" t="s">
        <v>99</v>
      </c>
      <c r="Y38" s="135" t="s">
        <v>99</v>
      </c>
      <c r="Z38" s="135" t="s">
        <v>99</v>
      </c>
      <c r="AA38" s="135" t="s">
        <v>99</v>
      </c>
      <c r="AB38" s="135" t="s">
        <v>99</v>
      </c>
      <c r="AE38" s="200" t="s">
        <v>99</v>
      </c>
      <c r="AF38" s="200" t="s">
        <v>99</v>
      </c>
      <c r="AG38" s="200" t="s">
        <v>99</v>
      </c>
      <c r="AH38" s="200" t="s">
        <v>99</v>
      </c>
      <c r="AI38" s="200" t="s">
        <v>99</v>
      </c>
      <c r="AJ38" s="200" t="s">
        <v>99</v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0" t="s">
        <v>99</v>
      </c>
      <c r="AQ38" s="200" t="s">
        <v>99</v>
      </c>
      <c r="AR38" s="200" t="s">
        <v>99</v>
      </c>
      <c r="AS38" s="200" t="s">
        <v>99</v>
      </c>
      <c r="AT38" s="200" t="s">
        <v>99</v>
      </c>
      <c r="AU38" s="200" t="s">
        <v>99</v>
      </c>
      <c r="AV38" s="200" t="s">
        <v>99</v>
      </c>
      <c r="AW38" s="200" t="s">
        <v>99</v>
      </c>
      <c r="AX38" s="200" t="s">
        <v>99</v>
      </c>
      <c r="AY38" s="200" t="s">
        <v>99</v>
      </c>
      <c r="AZ38" s="200" t="s">
        <v>99</v>
      </c>
      <c r="BA38" s="200" t="s">
        <v>99</v>
      </c>
      <c r="BB38" s="200" t="s">
        <v>99</v>
      </c>
      <c r="BC38" s="200" t="s">
        <v>99</v>
      </c>
      <c r="BD38" s="200" t="s">
        <v>99</v>
      </c>
    </row>
    <row r="39" spans="1:56" ht="11.25" customHeight="1" x14ac:dyDescent="0.15">
      <c r="A39" s="253" t="s">
        <v>24</v>
      </c>
      <c r="B39" s="257"/>
      <c r="C39" s="125" t="str">
        <f t="shared" ref="C39:R41" si="7"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125" t="str">
        <f t="shared" si="7"/>
        <v/>
      </c>
      <c r="E39" s="125" t="str">
        <f t="shared" si="7"/>
        <v/>
      </c>
      <c r="F39" s="125" t="str">
        <f t="shared" si="7"/>
        <v/>
      </c>
      <c r="G39" s="125" t="str">
        <f t="shared" si="7"/>
        <v/>
      </c>
      <c r="H39" s="125" t="str">
        <f t="shared" si="7"/>
        <v/>
      </c>
      <c r="I39" s="125" t="str">
        <f t="shared" si="7"/>
        <v/>
      </c>
      <c r="J39" s="125" t="str">
        <f t="shared" si="7"/>
        <v/>
      </c>
      <c r="K39" s="125" t="str">
        <f t="shared" si="7"/>
        <v/>
      </c>
      <c r="L39" s="125" t="str">
        <f t="shared" si="7"/>
        <v/>
      </c>
      <c r="M39" s="125" t="str">
        <f t="shared" si="7"/>
        <v/>
      </c>
      <c r="N39" s="125" t="str">
        <f t="shared" si="7"/>
        <v/>
      </c>
      <c r="O39" s="125" t="str">
        <f t="shared" si="7"/>
        <v/>
      </c>
      <c r="P39" s="125" t="str">
        <f t="shared" si="7"/>
        <v/>
      </c>
      <c r="Q39" s="125" t="str">
        <f t="shared" si="7"/>
        <v/>
      </c>
      <c r="R39" s="125" t="str">
        <f t="shared" si="7"/>
        <v/>
      </c>
      <c r="S39" s="125" t="str">
        <f t="shared" ref="S39:AB41" si="8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125" t="str">
        <f t="shared" si="8"/>
        <v/>
      </c>
      <c r="U39" s="125" t="str">
        <f t="shared" si="8"/>
        <v/>
      </c>
      <c r="V39" s="125" t="str">
        <f t="shared" si="8"/>
        <v/>
      </c>
      <c r="W39" s="125" t="str">
        <f t="shared" si="8"/>
        <v/>
      </c>
      <c r="X39" s="125" t="str">
        <f t="shared" si="8"/>
        <v/>
      </c>
      <c r="Y39" s="125" t="str">
        <f t="shared" si="8"/>
        <v/>
      </c>
      <c r="Z39" s="125" t="str">
        <f t="shared" si="8"/>
        <v/>
      </c>
      <c r="AA39" s="125" t="str">
        <f t="shared" si="8"/>
        <v/>
      </c>
      <c r="AB39" s="125" t="str">
        <f t="shared" si="8"/>
        <v/>
      </c>
      <c r="AE39" s="202" t="str">
        <f t="shared" ref="AE39:BD39" si="9">IF(COUNT(AE7:AE37)=0,"",AVERAGE(AE7:AE37))</f>
        <v/>
      </c>
      <c r="AF39" s="202" t="str">
        <f t="shared" si="9"/>
        <v/>
      </c>
      <c r="AG39" s="202" t="str">
        <f t="shared" si="9"/>
        <v/>
      </c>
      <c r="AH39" s="202" t="str">
        <f t="shared" si="9"/>
        <v/>
      </c>
      <c r="AI39" s="202" t="str">
        <f t="shared" si="9"/>
        <v/>
      </c>
      <c r="AJ39" s="202" t="str">
        <f t="shared" si="9"/>
        <v/>
      </c>
      <c r="AK39" s="202" t="str">
        <f t="shared" si="9"/>
        <v/>
      </c>
      <c r="AL39" s="202" t="str">
        <f t="shared" si="9"/>
        <v/>
      </c>
      <c r="AM39" s="202" t="str">
        <f t="shared" si="9"/>
        <v/>
      </c>
      <c r="AN39" s="202" t="str">
        <f t="shared" si="9"/>
        <v/>
      </c>
      <c r="AO39" s="202" t="str">
        <f t="shared" si="9"/>
        <v/>
      </c>
      <c r="AP39" s="202" t="str">
        <f t="shared" si="9"/>
        <v/>
      </c>
      <c r="AQ39" s="202" t="str">
        <f t="shared" si="9"/>
        <v/>
      </c>
      <c r="AR39" s="202" t="str">
        <f t="shared" si="9"/>
        <v/>
      </c>
      <c r="AS39" s="202" t="str">
        <f t="shared" si="9"/>
        <v/>
      </c>
      <c r="AT39" s="202" t="str">
        <f t="shared" si="9"/>
        <v/>
      </c>
      <c r="AU39" s="202" t="str">
        <f t="shared" si="9"/>
        <v/>
      </c>
      <c r="AV39" s="202" t="str">
        <f t="shared" si="9"/>
        <v/>
      </c>
      <c r="AW39" s="202" t="str">
        <f t="shared" si="9"/>
        <v/>
      </c>
      <c r="AX39" s="202" t="str">
        <f t="shared" si="9"/>
        <v/>
      </c>
      <c r="AY39" s="202" t="str">
        <f t="shared" si="9"/>
        <v/>
      </c>
      <c r="AZ39" s="202" t="str">
        <f t="shared" si="9"/>
        <v/>
      </c>
      <c r="BA39" s="202" t="str">
        <f t="shared" si="9"/>
        <v/>
      </c>
      <c r="BB39" s="202" t="str">
        <f t="shared" si="9"/>
        <v/>
      </c>
      <c r="BC39" s="202" t="str">
        <f t="shared" si="9"/>
        <v/>
      </c>
      <c r="BD39" s="202" t="str">
        <f t="shared" si="9"/>
        <v/>
      </c>
    </row>
    <row r="40" spans="1:56" ht="11.25" customHeight="1" x14ac:dyDescent="0.15">
      <c r="A40" s="253" t="s">
        <v>25</v>
      </c>
      <c r="B40" s="257"/>
      <c r="C40" s="125" t="str">
        <f t="shared" si="7"/>
        <v/>
      </c>
      <c r="D40" s="125" t="str">
        <f t="shared" si="7"/>
        <v/>
      </c>
      <c r="E40" s="125" t="str">
        <f t="shared" si="7"/>
        <v/>
      </c>
      <c r="F40" s="125" t="str">
        <f t="shared" si="7"/>
        <v/>
      </c>
      <c r="G40" s="125" t="str">
        <f t="shared" si="7"/>
        <v/>
      </c>
      <c r="H40" s="125" t="str">
        <f t="shared" si="7"/>
        <v/>
      </c>
      <c r="I40" s="125" t="str">
        <f t="shared" si="7"/>
        <v/>
      </c>
      <c r="J40" s="125" t="str">
        <f t="shared" si="7"/>
        <v/>
      </c>
      <c r="K40" s="125" t="str">
        <f t="shared" si="7"/>
        <v/>
      </c>
      <c r="L40" s="125" t="str">
        <f t="shared" si="7"/>
        <v/>
      </c>
      <c r="M40" s="125" t="str">
        <f t="shared" si="7"/>
        <v/>
      </c>
      <c r="N40" s="125" t="str">
        <f t="shared" si="7"/>
        <v/>
      </c>
      <c r="O40" s="125" t="str">
        <f t="shared" si="7"/>
        <v/>
      </c>
      <c r="P40" s="125" t="str">
        <f t="shared" si="7"/>
        <v/>
      </c>
      <c r="Q40" s="125" t="str">
        <f t="shared" si="7"/>
        <v/>
      </c>
      <c r="R40" s="125" t="str">
        <f t="shared" si="7"/>
        <v/>
      </c>
      <c r="S40" s="125" t="str">
        <f t="shared" si="8"/>
        <v/>
      </c>
      <c r="T40" s="125" t="str">
        <f t="shared" si="8"/>
        <v/>
      </c>
      <c r="U40" s="125" t="str">
        <f t="shared" si="8"/>
        <v/>
      </c>
      <c r="V40" s="125" t="str">
        <f t="shared" si="8"/>
        <v/>
      </c>
      <c r="W40" s="125" t="str">
        <f t="shared" si="8"/>
        <v/>
      </c>
      <c r="X40" s="125" t="str">
        <f t="shared" si="8"/>
        <v/>
      </c>
      <c r="Y40" s="125" t="str">
        <f t="shared" si="8"/>
        <v/>
      </c>
      <c r="Z40" s="125" t="str">
        <f t="shared" si="8"/>
        <v/>
      </c>
      <c r="AA40" s="125" t="str">
        <f t="shared" si="8"/>
        <v/>
      </c>
      <c r="AB40" s="125" t="str">
        <f t="shared" si="8"/>
        <v/>
      </c>
      <c r="AE40" s="201" t="str">
        <f t="shared" ref="AE40:BD40" si="10">IF(COUNT(AE7:AE37)=0,"",MAX(AE7:AE37))</f>
        <v/>
      </c>
      <c r="AF40" s="201" t="str">
        <f t="shared" si="10"/>
        <v/>
      </c>
      <c r="AG40" s="201" t="str">
        <f t="shared" si="10"/>
        <v/>
      </c>
      <c r="AH40" s="201" t="str">
        <f t="shared" si="10"/>
        <v/>
      </c>
      <c r="AI40" s="201" t="str">
        <f t="shared" si="10"/>
        <v/>
      </c>
      <c r="AJ40" s="201" t="str">
        <f t="shared" si="10"/>
        <v/>
      </c>
      <c r="AK40" s="201" t="str">
        <f t="shared" si="10"/>
        <v/>
      </c>
      <c r="AL40" s="201" t="str">
        <f t="shared" si="10"/>
        <v/>
      </c>
      <c r="AM40" s="201" t="str">
        <f t="shared" si="10"/>
        <v/>
      </c>
      <c r="AN40" s="201" t="str">
        <f t="shared" si="10"/>
        <v/>
      </c>
      <c r="AO40" s="201" t="str">
        <f t="shared" si="10"/>
        <v/>
      </c>
      <c r="AP40" s="201" t="str">
        <f t="shared" si="10"/>
        <v/>
      </c>
      <c r="AQ40" s="201" t="str">
        <f t="shared" si="10"/>
        <v/>
      </c>
      <c r="AR40" s="201" t="str">
        <f t="shared" si="10"/>
        <v/>
      </c>
      <c r="AS40" s="201" t="str">
        <f t="shared" si="10"/>
        <v/>
      </c>
      <c r="AT40" s="201" t="str">
        <f t="shared" si="10"/>
        <v/>
      </c>
      <c r="AU40" s="201" t="str">
        <f t="shared" si="10"/>
        <v/>
      </c>
      <c r="AV40" s="201" t="str">
        <f t="shared" si="10"/>
        <v/>
      </c>
      <c r="AW40" s="201" t="str">
        <f t="shared" si="10"/>
        <v/>
      </c>
      <c r="AX40" s="201" t="str">
        <f t="shared" si="10"/>
        <v/>
      </c>
      <c r="AY40" s="201" t="str">
        <f t="shared" si="10"/>
        <v/>
      </c>
      <c r="AZ40" s="201" t="str">
        <f t="shared" si="10"/>
        <v/>
      </c>
      <c r="BA40" s="201" t="str">
        <f t="shared" si="10"/>
        <v/>
      </c>
      <c r="BB40" s="201" t="str">
        <f t="shared" si="10"/>
        <v/>
      </c>
      <c r="BC40" s="201" t="str">
        <f t="shared" si="10"/>
        <v/>
      </c>
      <c r="BD40" s="201" t="str">
        <f t="shared" si="10"/>
        <v/>
      </c>
    </row>
    <row r="41" spans="1:56" ht="11.25" customHeight="1" x14ac:dyDescent="0.15">
      <c r="A41" s="253" t="s">
        <v>26</v>
      </c>
      <c r="B41" s="257"/>
      <c r="C41" s="125" t="str">
        <f t="shared" si="7"/>
        <v/>
      </c>
      <c r="D41" s="125" t="str">
        <f t="shared" si="7"/>
        <v/>
      </c>
      <c r="E41" s="125" t="str">
        <f t="shared" si="7"/>
        <v/>
      </c>
      <c r="F41" s="125" t="str">
        <f t="shared" si="7"/>
        <v/>
      </c>
      <c r="G41" s="125" t="str">
        <f t="shared" si="7"/>
        <v/>
      </c>
      <c r="H41" s="125" t="str">
        <f t="shared" si="7"/>
        <v/>
      </c>
      <c r="I41" s="125" t="str">
        <f t="shared" si="7"/>
        <v/>
      </c>
      <c r="J41" s="125" t="str">
        <f t="shared" si="7"/>
        <v/>
      </c>
      <c r="K41" s="125" t="str">
        <f t="shared" si="7"/>
        <v/>
      </c>
      <c r="L41" s="125" t="str">
        <f t="shared" si="7"/>
        <v/>
      </c>
      <c r="M41" s="125" t="str">
        <f t="shared" si="7"/>
        <v/>
      </c>
      <c r="N41" s="125" t="str">
        <f t="shared" si="7"/>
        <v/>
      </c>
      <c r="O41" s="125" t="str">
        <f t="shared" si="7"/>
        <v/>
      </c>
      <c r="P41" s="125" t="str">
        <f t="shared" si="7"/>
        <v/>
      </c>
      <c r="Q41" s="125" t="str">
        <f t="shared" si="7"/>
        <v/>
      </c>
      <c r="R41" s="125" t="str">
        <f t="shared" si="7"/>
        <v/>
      </c>
      <c r="S41" s="125" t="str">
        <f t="shared" si="8"/>
        <v/>
      </c>
      <c r="T41" s="125" t="str">
        <f t="shared" si="8"/>
        <v/>
      </c>
      <c r="U41" s="125" t="str">
        <f t="shared" si="8"/>
        <v/>
      </c>
      <c r="V41" s="125" t="str">
        <f t="shared" si="8"/>
        <v/>
      </c>
      <c r="W41" s="125" t="str">
        <f t="shared" si="8"/>
        <v/>
      </c>
      <c r="X41" s="125" t="str">
        <f t="shared" si="8"/>
        <v/>
      </c>
      <c r="Y41" s="125" t="str">
        <f t="shared" si="8"/>
        <v/>
      </c>
      <c r="Z41" s="125" t="str">
        <f t="shared" si="8"/>
        <v/>
      </c>
      <c r="AA41" s="125" t="str">
        <f t="shared" si="8"/>
        <v/>
      </c>
      <c r="AB41" s="125" t="str">
        <f t="shared" si="8"/>
        <v/>
      </c>
      <c r="AE41" s="201" t="str">
        <f t="shared" ref="AE41:BD41" si="11">IF(COUNT(AE7:AE37)=0,"",MIN(AE7:AE37))</f>
        <v/>
      </c>
      <c r="AF41" s="201" t="str">
        <f t="shared" si="11"/>
        <v/>
      </c>
      <c r="AG41" s="201" t="str">
        <f t="shared" si="11"/>
        <v/>
      </c>
      <c r="AH41" s="201" t="str">
        <f t="shared" si="11"/>
        <v/>
      </c>
      <c r="AI41" s="201" t="str">
        <f t="shared" si="11"/>
        <v/>
      </c>
      <c r="AJ41" s="201" t="str">
        <f t="shared" si="11"/>
        <v/>
      </c>
      <c r="AK41" s="201" t="str">
        <f t="shared" si="11"/>
        <v/>
      </c>
      <c r="AL41" s="201" t="str">
        <f t="shared" si="11"/>
        <v/>
      </c>
      <c r="AM41" s="201" t="str">
        <f t="shared" si="11"/>
        <v/>
      </c>
      <c r="AN41" s="201" t="str">
        <f t="shared" si="11"/>
        <v/>
      </c>
      <c r="AO41" s="201" t="str">
        <f t="shared" si="11"/>
        <v/>
      </c>
      <c r="AP41" s="201" t="str">
        <f t="shared" si="11"/>
        <v/>
      </c>
      <c r="AQ41" s="201" t="str">
        <f t="shared" si="11"/>
        <v/>
      </c>
      <c r="AR41" s="201" t="str">
        <f t="shared" si="11"/>
        <v/>
      </c>
      <c r="AS41" s="201" t="str">
        <f t="shared" si="11"/>
        <v/>
      </c>
      <c r="AT41" s="201" t="str">
        <f t="shared" si="11"/>
        <v/>
      </c>
      <c r="AU41" s="201" t="str">
        <f t="shared" si="11"/>
        <v/>
      </c>
      <c r="AV41" s="201" t="str">
        <f t="shared" si="11"/>
        <v/>
      </c>
      <c r="AW41" s="201" t="str">
        <f t="shared" si="11"/>
        <v/>
      </c>
      <c r="AX41" s="201" t="str">
        <f t="shared" si="11"/>
        <v/>
      </c>
      <c r="AY41" s="201" t="str">
        <f t="shared" si="11"/>
        <v/>
      </c>
      <c r="AZ41" s="201" t="str">
        <f t="shared" si="11"/>
        <v/>
      </c>
      <c r="BA41" s="201" t="str">
        <f t="shared" si="11"/>
        <v/>
      </c>
      <c r="BB41" s="201" t="str">
        <f t="shared" si="11"/>
        <v/>
      </c>
      <c r="BC41" s="201" t="str">
        <f t="shared" si="11"/>
        <v/>
      </c>
      <c r="BD41" s="201" t="str">
        <f t="shared" si="11"/>
        <v/>
      </c>
    </row>
  </sheetData>
  <mergeCells count="16">
    <mergeCell ref="A41:B41"/>
    <mergeCell ref="A2:A3"/>
    <mergeCell ref="B2:B3"/>
    <mergeCell ref="C2:O2"/>
    <mergeCell ref="P2:AB2"/>
    <mergeCell ref="A5:B5"/>
    <mergeCell ref="A6:B6"/>
    <mergeCell ref="A38:B38"/>
    <mergeCell ref="A39:B39"/>
    <mergeCell ref="A40:B40"/>
    <mergeCell ref="AE2:AQ2"/>
    <mergeCell ref="AR2:BD2"/>
    <mergeCell ref="O3:O4"/>
    <mergeCell ref="AB3:AB4"/>
    <mergeCell ref="AQ3:AQ4"/>
    <mergeCell ref="BD3:BD4"/>
  </mergeCells>
  <phoneticPr fontId="7"/>
  <conditionalFormatting sqref="D38">
    <cfRule type="expression" dxfId="46" priority="6">
      <formula>INDIRECT(ADDRESS(ROW(),COLUMN()))=TRUNC(INDIRECT(ADDRESS(ROW(),COLUMN())))</formula>
    </cfRule>
  </conditionalFormatting>
  <conditionalFormatting sqref="AE38:BD38">
    <cfRule type="expression" dxfId="45" priority="5">
      <formula>INDIRECT(ADDRESS(ROW(),COLUMN()))=TRUNC(INDIRECT(ADDRESS(ROW(),COLUMN())))</formula>
    </cfRule>
  </conditionalFormatting>
  <conditionalFormatting sqref="W38 R38:U38 J38 E38:H38">
    <cfRule type="expression" dxfId="44" priority="4">
      <formula>INDIRECT(ADDRESS(ROW(),COLUMN()))=TRUNC(INDIRECT(ADDRESS(ROW(),COLUMN())))</formula>
    </cfRule>
  </conditionalFormatting>
  <conditionalFormatting sqref="X38:AB38 V38 Q38 K38:O38 I38">
    <cfRule type="expression" dxfId="43" priority="3">
      <formula>INDIRECT(ADDRESS(ROW(),COLUMN()))=TRUNC(INDIRECT(ADDRESS(ROW(),COLUMN())))</formula>
    </cfRule>
  </conditionalFormatting>
  <conditionalFormatting sqref="C38">
    <cfRule type="expression" dxfId="42" priority="2">
      <formula>INDIRECT(ADDRESS(ROW(),COLUMN()))=TRUNC(INDIRECT(ADDRESS(ROW(),COLUMN())))</formula>
    </cfRule>
  </conditionalFormatting>
  <conditionalFormatting sqref="P38">
    <cfRule type="expression" dxfId="41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3"/>
  <sheetViews>
    <sheetView view="pageBreakPreview" zoomScaleNormal="100" zoomScaleSheetLayoutView="100" workbookViewId="0">
      <selection activeCell="AD1" sqref="AD1"/>
    </sheetView>
  </sheetViews>
  <sheetFormatPr defaultRowHeight="10.5" x14ac:dyDescent="0.15"/>
  <cols>
    <col min="1" max="2" width="3.375" style="94" customWidth="1"/>
    <col min="3" max="3" width="6.625" style="94" customWidth="1"/>
    <col min="4" max="6" width="3.625" style="94" customWidth="1"/>
    <col min="7" max="7" width="6.625" style="94" customWidth="1"/>
    <col min="8" max="16" width="3.625" style="94" customWidth="1"/>
    <col min="17" max="20" width="7.625" style="94" customWidth="1"/>
    <col min="21" max="21" width="4.625" style="94" customWidth="1"/>
    <col min="22" max="23" width="3.625" style="94" customWidth="1"/>
    <col min="24" max="24" width="5.875" style="94" customWidth="1"/>
    <col min="25" max="29" width="6" style="94" customWidth="1"/>
    <col min="30" max="57" width="4.625" style="94" customWidth="1"/>
    <col min="58" max="16384" width="9" style="94"/>
  </cols>
  <sheetData>
    <row r="1" spans="1:57" s="92" customFormat="1" ht="23.25" customHeight="1" x14ac:dyDescent="0.15">
      <c r="A1" s="146" t="str">
        <f>"消化槽月報　"&amp;AF1&amp;"年"&amp;AH1&amp;"月分"</f>
        <v>消化槽月報　2019年2月分</v>
      </c>
      <c r="C1" s="147"/>
      <c r="F1" s="147"/>
      <c r="G1" s="147"/>
      <c r="J1" s="147"/>
      <c r="Q1" s="147"/>
      <c r="R1" s="147"/>
      <c r="S1" s="147"/>
      <c r="T1" s="147"/>
      <c r="X1" s="147"/>
      <c r="Y1" s="147"/>
      <c r="Z1" s="147"/>
      <c r="AA1" s="147"/>
      <c r="AB1" s="147"/>
      <c r="AC1" s="149"/>
      <c r="AE1" s="198" t="s">
        <v>290</v>
      </c>
      <c r="AF1" s="196">
        <v>2019</v>
      </c>
      <c r="AG1" s="112" t="s">
        <v>289</v>
      </c>
      <c r="AH1" s="197">
        <v>2</v>
      </c>
    </row>
    <row r="2" spans="1:57" s="92" customFormat="1" ht="12" customHeight="1" x14ac:dyDescent="0.15">
      <c r="A2" s="270" t="s">
        <v>21</v>
      </c>
      <c r="B2" s="270" t="s">
        <v>22</v>
      </c>
      <c r="C2" s="253" t="s">
        <v>168</v>
      </c>
      <c r="D2" s="256"/>
      <c r="E2" s="256"/>
      <c r="F2" s="257"/>
      <c r="G2" s="253" t="s">
        <v>194</v>
      </c>
      <c r="H2" s="256"/>
      <c r="I2" s="256"/>
      <c r="J2" s="257"/>
      <c r="K2" s="253" t="s">
        <v>171</v>
      </c>
      <c r="L2" s="256"/>
      <c r="M2" s="256"/>
      <c r="N2" s="257"/>
      <c r="O2" s="248" t="s">
        <v>172</v>
      </c>
      <c r="P2" s="248" t="s">
        <v>173</v>
      </c>
      <c r="Q2" s="253" t="s">
        <v>175</v>
      </c>
      <c r="R2" s="256"/>
      <c r="S2" s="256"/>
      <c r="T2" s="256"/>
      <c r="U2" s="256"/>
      <c r="V2" s="256"/>
      <c r="W2" s="256"/>
      <c r="X2" s="257"/>
      <c r="Y2" s="253" t="s">
        <v>187</v>
      </c>
      <c r="Z2" s="256"/>
      <c r="AA2" s="256"/>
      <c r="AB2" s="256"/>
      <c r="AC2" s="257"/>
      <c r="AE2" s="253" t="s">
        <v>168</v>
      </c>
      <c r="AF2" s="256"/>
      <c r="AG2" s="256"/>
      <c r="AH2" s="257"/>
      <c r="AI2" s="253" t="s">
        <v>194</v>
      </c>
      <c r="AJ2" s="256"/>
      <c r="AK2" s="256"/>
      <c r="AL2" s="257"/>
      <c r="AM2" s="253" t="s">
        <v>171</v>
      </c>
      <c r="AN2" s="256"/>
      <c r="AO2" s="256"/>
      <c r="AP2" s="257"/>
      <c r="AQ2" s="248" t="s">
        <v>172</v>
      </c>
      <c r="AR2" s="248" t="s">
        <v>173</v>
      </c>
      <c r="AS2" s="253" t="s">
        <v>175</v>
      </c>
      <c r="AT2" s="256"/>
      <c r="AU2" s="256"/>
      <c r="AV2" s="256"/>
      <c r="AW2" s="256"/>
      <c r="AX2" s="256"/>
      <c r="AY2" s="256"/>
      <c r="AZ2" s="257"/>
      <c r="BA2" s="253" t="s">
        <v>187</v>
      </c>
      <c r="BB2" s="256"/>
      <c r="BC2" s="256"/>
      <c r="BD2" s="256"/>
      <c r="BE2" s="257"/>
    </row>
    <row r="3" spans="1:57" s="151" customFormat="1" ht="48" customHeight="1" x14ac:dyDescent="0.15">
      <c r="A3" s="271"/>
      <c r="B3" s="271"/>
      <c r="C3" s="178" t="s">
        <v>167</v>
      </c>
      <c r="D3" s="178" t="s">
        <v>169</v>
      </c>
      <c r="E3" s="179" t="s">
        <v>170</v>
      </c>
      <c r="F3" s="168" t="s">
        <v>31</v>
      </c>
      <c r="G3" s="178" t="s">
        <v>176</v>
      </c>
      <c r="H3" s="178" t="s">
        <v>169</v>
      </c>
      <c r="I3" s="179" t="s">
        <v>170</v>
      </c>
      <c r="J3" s="168" t="s">
        <v>31</v>
      </c>
      <c r="K3" s="180" t="str">
        <f>IF(AM3="","",AM3)</f>
        <v>No.1</v>
      </c>
      <c r="L3" s="180" t="str">
        <f t="shared" ref="L3:N3" si="0">IF(AN3="","",AN3)</f>
        <v>No.3</v>
      </c>
      <c r="M3" s="180" t="str">
        <f t="shared" si="0"/>
        <v/>
      </c>
      <c r="N3" s="180" t="str">
        <f t="shared" si="0"/>
        <v/>
      </c>
      <c r="O3" s="259"/>
      <c r="P3" s="259"/>
      <c r="Q3" s="181" t="s">
        <v>176</v>
      </c>
      <c r="R3" s="181" t="s">
        <v>190</v>
      </c>
      <c r="S3" s="181" t="s">
        <v>191</v>
      </c>
      <c r="T3" s="181" t="s">
        <v>192</v>
      </c>
      <c r="U3" s="182" t="s">
        <v>177</v>
      </c>
      <c r="V3" s="181" t="s">
        <v>178</v>
      </c>
      <c r="W3" s="181" t="s">
        <v>193</v>
      </c>
      <c r="X3" s="181" t="s">
        <v>179</v>
      </c>
      <c r="Y3" s="181" t="s">
        <v>181</v>
      </c>
      <c r="Z3" s="181" t="s">
        <v>183</v>
      </c>
      <c r="AA3" s="181" t="s">
        <v>184</v>
      </c>
      <c r="AB3" s="181" t="s">
        <v>185</v>
      </c>
      <c r="AC3" s="181" t="s">
        <v>186</v>
      </c>
      <c r="AE3" s="178" t="s">
        <v>167</v>
      </c>
      <c r="AF3" s="178" t="s">
        <v>169</v>
      </c>
      <c r="AG3" s="179" t="s">
        <v>170</v>
      </c>
      <c r="AH3" s="168" t="s">
        <v>31</v>
      </c>
      <c r="AI3" s="178" t="s">
        <v>176</v>
      </c>
      <c r="AJ3" s="178" t="s">
        <v>169</v>
      </c>
      <c r="AK3" s="179" t="s">
        <v>170</v>
      </c>
      <c r="AL3" s="168" t="s">
        <v>31</v>
      </c>
      <c r="AM3" s="180" t="s">
        <v>188</v>
      </c>
      <c r="AN3" s="180" t="s">
        <v>189</v>
      </c>
      <c r="AO3" s="180"/>
      <c r="AP3" s="181"/>
      <c r="AQ3" s="259"/>
      <c r="AR3" s="259"/>
      <c r="AS3" s="181" t="s">
        <v>176</v>
      </c>
      <c r="AT3" s="181" t="s">
        <v>190</v>
      </c>
      <c r="AU3" s="181" t="s">
        <v>191</v>
      </c>
      <c r="AV3" s="181" t="s">
        <v>192</v>
      </c>
      <c r="AW3" s="182" t="s">
        <v>177</v>
      </c>
      <c r="AX3" s="181" t="s">
        <v>178</v>
      </c>
      <c r="AY3" s="181" t="s">
        <v>193</v>
      </c>
      <c r="AZ3" s="181" t="s">
        <v>179</v>
      </c>
      <c r="BA3" s="181" t="s">
        <v>181</v>
      </c>
      <c r="BB3" s="181" t="s">
        <v>183</v>
      </c>
      <c r="BC3" s="181" t="s">
        <v>184</v>
      </c>
      <c r="BD3" s="181" t="s">
        <v>185</v>
      </c>
      <c r="BE3" s="181" t="s">
        <v>186</v>
      </c>
    </row>
    <row r="4" spans="1:57" ht="12" customHeight="1" x14ac:dyDescent="0.15">
      <c r="A4" s="183"/>
      <c r="B4" s="183"/>
      <c r="C4" s="163" t="s">
        <v>102</v>
      </c>
      <c r="D4" s="163" t="s">
        <v>105</v>
      </c>
      <c r="E4" s="163" t="s">
        <v>105</v>
      </c>
      <c r="F4" s="163"/>
      <c r="G4" s="163" t="s">
        <v>102</v>
      </c>
      <c r="H4" s="163" t="s">
        <v>105</v>
      </c>
      <c r="I4" s="163" t="s">
        <v>105</v>
      </c>
      <c r="J4" s="163"/>
      <c r="K4" s="163" t="s">
        <v>100</v>
      </c>
      <c r="L4" s="163" t="s">
        <v>100</v>
      </c>
      <c r="M4" s="163" t="s">
        <v>100</v>
      </c>
      <c r="N4" s="163" t="s">
        <v>100</v>
      </c>
      <c r="O4" s="163" t="s">
        <v>105</v>
      </c>
      <c r="P4" s="163" t="s">
        <v>174</v>
      </c>
      <c r="Q4" s="163" t="s">
        <v>102</v>
      </c>
      <c r="R4" s="163" t="s">
        <v>102</v>
      </c>
      <c r="S4" s="163" t="s">
        <v>102</v>
      </c>
      <c r="T4" s="163" t="s">
        <v>102</v>
      </c>
      <c r="U4" s="163"/>
      <c r="V4" s="163" t="s">
        <v>105</v>
      </c>
      <c r="W4" s="163" t="s">
        <v>105</v>
      </c>
      <c r="X4" s="163" t="s">
        <v>180</v>
      </c>
      <c r="Y4" s="163" t="s">
        <v>182</v>
      </c>
      <c r="Z4" s="163" t="s">
        <v>182</v>
      </c>
      <c r="AA4" s="163" t="s">
        <v>182</v>
      </c>
      <c r="AB4" s="163" t="s">
        <v>182</v>
      </c>
      <c r="AC4" s="163" t="s">
        <v>102</v>
      </c>
      <c r="AE4" s="152" t="s">
        <v>102</v>
      </c>
      <c r="AF4" s="152" t="s">
        <v>105</v>
      </c>
      <c r="AG4" s="152" t="s">
        <v>105</v>
      </c>
      <c r="AH4" s="152"/>
      <c r="AI4" s="163" t="s">
        <v>102</v>
      </c>
      <c r="AJ4" s="152" t="s">
        <v>105</v>
      </c>
      <c r="AK4" s="152" t="s">
        <v>105</v>
      </c>
      <c r="AL4" s="152"/>
      <c r="AM4" s="152" t="s">
        <v>100</v>
      </c>
      <c r="AN4" s="152" t="s">
        <v>100</v>
      </c>
      <c r="AO4" s="152" t="s">
        <v>100</v>
      </c>
      <c r="AP4" s="152" t="s">
        <v>100</v>
      </c>
      <c r="AQ4" s="152" t="s">
        <v>105</v>
      </c>
      <c r="AR4" s="152" t="s">
        <v>174</v>
      </c>
      <c r="AS4" s="163" t="s">
        <v>102</v>
      </c>
      <c r="AT4" s="163" t="s">
        <v>102</v>
      </c>
      <c r="AU4" s="163" t="s">
        <v>102</v>
      </c>
      <c r="AV4" s="163" t="s">
        <v>102</v>
      </c>
      <c r="AW4" s="152"/>
      <c r="AX4" s="152" t="s">
        <v>105</v>
      </c>
      <c r="AY4" s="152" t="s">
        <v>105</v>
      </c>
      <c r="AZ4" s="163" t="s">
        <v>180</v>
      </c>
      <c r="BA4" s="163" t="s">
        <v>107</v>
      </c>
      <c r="BB4" s="163" t="s">
        <v>107</v>
      </c>
      <c r="BC4" s="163" t="s">
        <v>107</v>
      </c>
      <c r="BD4" s="163" t="s">
        <v>107</v>
      </c>
      <c r="BE4" s="163" t="s">
        <v>102</v>
      </c>
    </row>
    <row r="5" spans="1:57" ht="11.25" customHeight="1" x14ac:dyDescent="0.15">
      <c r="A5" s="258" t="s">
        <v>283</v>
      </c>
      <c r="B5" s="258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73"/>
      <c r="AE5" s="129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133"/>
    </row>
    <row r="6" spans="1:57" ht="11.25" customHeight="1" x14ac:dyDescent="0.15">
      <c r="A6" s="258" t="s">
        <v>284</v>
      </c>
      <c r="B6" s="258"/>
      <c r="C6" s="155">
        <v>1</v>
      </c>
      <c r="D6" s="155">
        <v>1</v>
      </c>
      <c r="E6" s="155">
        <v>1</v>
      </c>
      <c r="F6" s="155">
        <v>1</v>
      </c>
      <c r="G6" s="155">
        <v>1</v>
      </c>
      <c r="H6" s="155">
        <v>1</v>
      </c>
      <c r="I6" s="155">
        <v>1</v>
      </c>
      <c r="J6" s="155">
        <v>1</v>
      </c>
      <c r="K6" s="155">
        <v>1</v>
      </c>
      <c r="L6" s="155">
        <v>1</v>
      </c>
      <c r="M6" s="155">
        <v>1</v>
      </c>
      <c r="N6" s="155">
        <v>1</v>
      </c>
      <c r="O6" s="155">
        <v>0</v>
      </c>
      <c r="P6" s="155">
        <v>1</v>
      </c>
      <c r="Q6" s="155">
        <v>0</v>
      </c>
      <c r="R6" s="155">
        <v>0</v>
      </c>
      <c r="S6" s="155">
        <v>0</v>
      </c>
      <c r="T6" s="155">
        <v>0</v>
      </c>
      <c r="U6" s="155">
        <v>1</v>
      </c>
      <c r="V6" s="155">
        <v>0</v>
      </c>
      <c r="W6" s="155">
        <v>0</v>
      </c>
      <c r="X6" s="155">
        <v>0</v>
      </c>
      <c r="Y6" s="155">
        <v>0</v>
      </c>
      <c r="Z6" s="155">
        <v>0</v>
      </c>
      <c r="AA6" s="155">
        <v>0</v>
      </c>
      <c r="AB6" s="155">
        <v>0</v>
      </c>
      <c r="AC6" s="155">
        <v>0</v>
      </c>
      <c r="AD6" s="177"/>
      <c r="AE6" s="129"/>
      <c r="AF6" s="129"/>
      <c r="AG6" s="129"/>
      <c r="AH6" s="129"/>
      <c r="AI6" s="129"/>
      <c r="AJ6" s="129"/>
      <c r="AK6" s="129"/>
      <c r="AL6" s="129"/>
      <c r="AM6" s="129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</row>
    <row r="7" spans="1:57" ht="11.25" customHeight="1" x14ac:dyDescent="0.15">
      <c r="A7" s="170">
        <v>1</v>
      </c>
      <c r="B7" s="208">
        <f>DATEVALUE(AF1&amp;"/"&amp;AH1&amp;"/1")</f>
        <v>43497</v>
      </c>
      <c r="C7" s="125" t="str">
        <f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125" t="str">
        <f>IF(AF7="","",TEXT(ROUND(AF7,(IF(D$5="",100,D$5)-1)-INT(LOG(ABS(AF7)+(AF7=0)))),"#,##0"&amp;IF(INT(LOG(ABS(ROUND(AF7,(IF(D$5="",100,D$5)-1)-INT(LOG(ABS(AF7)+(AF7=0)))))+(ROUND(AF7,(IF(D$5="",100,D$5)-1)-INT(LOG(ABS(AF7)+(AF7=0))))=0)))+1&gt;=IF(D$5="",100,D$5),"",IF(D$6&gt;0,".","")&amp;REPT("0",IF(IF(D$5="",100,D$5)-INT(LOG(ABS(ROUND(AF7,(IF(D$5="",100,D$5)-1)-INT(LOG(ABS(AF7)+(AF7=0)))))+(ROUND(AF7,(IF(D$5="",100,D$5)-1)-INT(LOG(ABS(AF7)+(AF7=0))))=0)))-1&gt;D$6,D$6,IF(D$5="",100,D$5)-INT(LOG(ABS(ROUND(AF7,(IF(D$5="",100,D$5)-1)-INT(LOG(ABS(AF7)+(AF7=0)))))+(ROUND(AF7,(IF(D$5="",100,D$5)-1)-INT(LOG(ABS(AF7)+(AF7=0))))=0)))-1)))))</f>
        <v/>
      </c>
      <c r="E7" s="125" t="str">
        <f t="shared" ref="E7:AC7" si="1">IF(AG7="","",TEXT(ROUND(AG7,(IF(E$5="",100,E$5)-1)-INT(LOG(ABS(AG7)+(AG7=0)))),"#,##0"&amp;IF(INT(LOG(ABS(ROUND(AG7,(IF(E$5="",100,E$5)-1)-INT(LOG(ABS(AG7)+(AG7=0)))))+(ROUND(AG7,(IF(E$5="",100,E$5)-1)-INT(LOG(ABS(AG7)+(AG7=0))))=0)))+1&gt;=IF(E$5="",100,E$5),"",IF(E$6&gt;0,".","")&amp;REPT("0",IF(IF(E$5="",100,E$5)-INT(LOG(ABS(ROUND(AG7,(IF(E$5="",100,E$5)-1)-INT(LOG(ABS(AG7)+(AG7=0)))))+(ROUND(AG7,(IF(E$5="",100,E$5)-1)-INT(LOG(ABS(AG7)+(AG7=0))))=0)))-1&gt;E$6,E$6,IF(E$5="",100,E$5)-INT(LOG(ABS(ROUND(AG7,(IF(E$5="",100,E$5)-1)-INT(LOG(ABS(AG7)+(AG7=0)))))+(ROUND(AG7,(IF(E$5="",100,E$5)-1)-INT(LOG(ABS(AG7)+(AG7=0))))=0)))-1)))))</f>
        <v/>
      </c>
      <c r="F7" s="125" t="str">
        <f t="shared" si="1"/>
        <v/>
      </c>
      <c r="G7" s="125" t="str">
        <f t="shared" si="1"/>
        <v/>
      </c>
      <c r="H7" s="125" t="str">
        <f t="shared" si="1"/>
        <v/>
      </c>
      <c r="I7" s="125" t="str">
        <f t="shared" si="1"/>
        <v/>
      </c>
      <c r="J7" s="125" t="str">
        <f t="shared" si="1"/>
        <v/>
      </c>
      <c r="K7" s="125" t="str">
        <f t="shared" si="1"/>
        <v/>
      </c>
      <c r="L7" s="125" t="str">
        <f t="shared" si="1"/>
        <v/>
      </c>
      <c r="M7" s="125" t="str">
        <f t="shared" si="1"/>
        <v/>
      </c>
      <c r="N7" s="125" t="str">
        <f t="shared" si="1"/>
        <v/>
      </c>
      <c r="O7" s="125" t="str">
        <f t="shared" si="1"/>
        <v/>
      </c>
      <c r="P7" s="125" t="str">
        <f t="shared" si="1"/>
        <v/>
      </c>
      <c r="Q7" s="125" t="str">
        <f t="shared" si="1"/>
        <v/>
      </c>
      <c r="R7" s="125" t="str">
        <f t="shared" si="1"/>
        <v/>
      </c>
      <c r="S7" s="125" t="str">
        <f t="shared" si="1"/>
        <v/>
      </c>
      <c r="T7" s="125" t="str">
        <f t="shared" si="1"/>
        <v/>
      </c>
      <c r="U7" s="125" t="str">
        <f t="shared" si="1"/>
        <v/>
      </c>
      <c r="V7" s="125" t="str">
        <f t="shared" si="1"/>
        <v/>
      </c>
      <c r="W7" s="125" t="str">
        <f t="shared" si="1"/>
        <v/>
      </c>
      <c r="X7" s="125" t="str">
        <f t="shared" si="1"/>
        <v/>
      </c>
      <c r="Y7" s="125" t="str">
        <f t="shared" si="1"/>
        <v/>
      </c>
      <c r="Z7" s="125" t="str">
        <f t="shared" si="1"/>
        <v/>
      </c>
      <c r="AA7" s="125" t="str">
        <f t="shared" si="1"/>
        <v/>
      </c>
      <c r="AB7" s="125" t="str">
        <f t="shared" si="1"/>
        <v/>
      </c>
      <c r="AC7" s="125" t="str">
        <f t="shared" si="1"/>
        <v/>
      </c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</row>
    <row r="8" spans="1:57" ht="11.25" customHeight="1" x14ac:dyDescent="0.15">
      <c r="A8" s="170">
        <v>2</v>
      </c>
      <c r="B8" s="208">
        <f>B7+1</f>
        <v>43498</v>
      </c>
      <c r="C8" s="125" t="str">
        <f t="shared" ref="C8:C37" si="2">IF(AE8="","",TEXT(ROUND(AE8,(IF(C$5="",100,C$5)-1)-INT(LOG(ABS(AE8)+(AE8=0)))),"#,##0"&amp;IF(INT(LOG(ABS(ROUND(AE8,(IF(C$5="",100,C$5)-1)-INT(LOG(ABS(AE8)+(AE8=0)))))+(ROUND(AE8,(IF(C$5="",100,C$5)-1)-INT(LOG(ABS(AE8)+(AE8=0))))=0)))+1&gt;=IF(C$5="",100,C$5),"",IF(C$6&gt;0,".","")&amp;REPT("0",IF(IF(C$5="",100,C$5)-INT(LOG(ABS(ROUND(AE8,(IF(C$5="",100,C$5)-1)-INT(LOG(ABS(AE8)+(AE8=0)))))+(ROUND(AE8,(IF(C$5="",100,C$5)-1)-INT(LOG(ABS(AE8)+(AE8=0))))=0)))-1&gt;C$6,C$6,IF(C$5="",100,C$5)-INT(LOG(ABS(ROUND(AE8,(IF(C$5="",100,C$5)-1)-INT(LOG(ABS(AE8)+(AE8=0)))))+(ROUND(AE8,(IF(C$5="",100,C$5)-1)-INT(LOG(ABS(AE8)+(AE8=0))))=0)))-1)))))</f>
        <v/>
      </c>
      <c r="D8" s="125" t="str">
        <f t="shared" ref="D8:D37" si="3">IF(AF8="","",TEXT(ROUND(AF8,(IF(D$5="",100,D$5)-1)-INT(LOG(ABS(AF8)+(AF8=0)))),"#,##0"&amp;IF(INT(LOG(ABS(ROUND(AF8,(IF(D$5="",100,D$5)-1)-INT(LOG(ABS(AF8)+(AF8=0)))))+(ROUND(AF8,(IF(D$5="",100,D$5)-1)-INT(LOG(ABS(AF8)+(AF8=0))))=0)))+1&gt;=IF(D$5="",100,D$5),"",IF(D$6&gt;0,".","")&amp;REPT("0",IF(IF(D$5="",100,D$5)-INT(LOG(ABS(ROUND(AF8,(IF(D$5="",100,D$5)-1)-INT(LOG(ABS(AF8)+(AF8=0)))))+(ROUND(AF8,(IF(D$5="",100,D$5)-1)-INT(LOG(ABS(AF8)+(AF8=0))))=0)))-1&gt;D$6,D$6,IF(D$5="",100,D$5)-INT(LOG(ABS(ROUND(AF8,(IF(D$5="",100,D$5)-1)-INT(LOG(ABS(AF8)+(AF8=0)))))+(ROUND(AF8,(IF(D$5="",100,D$5)-1)-INT(LOG(ABS(AF8)+(AF8=0))))=0)))-1)))))</f>
        <v/>
      </c>
      <c r="E8" s="125" t="str">
        <f t="shared" ref="E8:E37" si="4">IF(AG8="","",TEXT(ROUND(AG8,(IF(E$5="",100,E$5)-1)-INT(LOG(ABS(AG8)+(AG8=0)))),"#,##0"&amp;IF(INT(LOG(ABS(ROUND(AG8,(IF(E$5="",100,E$5)-1)-INT(LOG(ABS(AG8)+(AG8=0)))))+(ROUND(AG8,(IF(E$5="",100,E$5)-1)-INT(LOG(ABS(AG8)+(AG8=0))))=0)))+1&gt;=IF(E$5="",100,E$5),"",IF(E$6&gt;0,".","")&amp;REPT("0",IF(IF(E$5="",100,E$5)-INT(LOG(ABS(ROUND(AG8,(IF(E$5="",100,E$5)-1)-INT(LOG(ABS(AG8)+(AG8=0)))))+(ROUND(AG8,(IF(E$5="",100,E$5)-1)-INT(LOG(ABS(AG8)+(AG8=0))))=0)))-1&gt;E$6,E$6,IF(E$5="",100,E$5)-INT(LOG(ABS(ROUND(AG8,(IF(E$5="",100,E$5)-1)-INT(LOG(ABS(AG8)+(AG8=0)))))+(ROUND(AG8,(IF(E$5="",100,E$5)-1)-INT(LOG(ABS(AG8)+(AG8=0))))=0)))-1)))))</f>
        <v/>
      </c>
      <c r="F8" s="125" t="str">
        <f t="shared" ref="F8:F37" si="5">IF(AH8="","",TEXT(ROUND(AH8,(IF(F$5="",100,F$5)-1)-INT(LOG(ABS(AH8)+(AH8=0)))),"#,##0"&amp;IF(INT(LOG(ABS(ROUND(AH8,(IF(F$5="",100,F$5)-1)-INT(LOG(ABS(AH8)+(AH8=0)))))+(ROUND(AH8,(IF(F$5="",100,F$5)-1)-INT(LOG(ABS(AH8)+(AH8=0))))=0)))+1&gt;=IF(F$5="",100,F$5),"",IF(F$6&gt;0,".","")&amp;REPT("0",IF(IF(F$5="",100,F$5)-INT(LOG(ABS(ROUND(AH8,(IF(F$5="",100,F$5)-1)-INT(LOG(ABS(AH8)+(AH8=0)))))+(ROUND(AH8,(IF(F$5="",100,F$5)-1)-INT(LOG(ABS(AH8)+(AH8=0))))=0)))-1&gt;F$6,F$6,IF(F$5="",100,F$5)-INT(LOG(ABS(ROUND(AH8,(IF(F$5="",100,F$5)-1)-INT(LOG(ABS(AH8)+(AH8=0)))))+(ROUND(AH8,(IF(F$5="",100,F$5)-1)-INT(LOG(ABS(AH8)+(AH8=0))))=0)))-1)))))</f>
        <v/>
      </c>
      <c r="G8" s="125" t="str">
        <f t="shared" ref="G8:G38" si="6">IF(AI8="","",TEXT(ROUND(AI8,(IF(G$5="",100,G$5)-1)-INT(LOG(ABS(AI8)+(AI8=0)))),"#,##0"&amp;IF(INT(LOG(ABS(ROUND(AI8,(IF(G$5="",100,G$5)-1)-INT(LOG(ABS(AI8)+(AI8=0)))))+(ROUND(AI8,(IF(G$5="",100,G$5)-1)-INT(LOG(ABS(AI8)+(AI8=0))))=0)))+1&gt;=IF(G$5="",100,G$5),"",IF(G$6&gt;0,".","")&amp;REPT("0",IF(IF(G$5="",100,G$5)-INT(LOG(ABS(ROUND(AI8,(IF(G$5="",100,G$5)-1)-INT(LOG(ABS(AI8)+(AI8=0)))))+(ROUND(AI8,(IF(G$5="",100,G$5)-1)-INT(LOG(ABS(AI8)+(AI8=0))))=0)))-1&gt;G$6,G$6,IF(G$5="",100,G$5)-INT(LOG(ABS(ROUND(AI8,(IF(G$5="",100,G$5)-1)-INT(LOG(ABS(AI8)+(AI8=0)))))+(ROUND(AI8,(IF(G$5="",100,G$5)-1)-INT(LOG(ABS(AI8)+(AI8=0))))=0)))-1)))))</f>
        <v/>
      </c>
      <c r="H8" s="125" t="str">
        <f t="shared" ref="H8:H37" si="7">IF(AJ8="","",TEXT(ROUND(AJ8,(IF(H$5="",100,H$5)-1)-INT(LOG(ABS(AJ8)+(AJ8=0)))),"#,##0"&amp;IF(INT(LOG(ABS(ROUND(AJ8,(IF(H$5="",100,H$5)-1)-INT(LOG(ABS(AJ8)+(AJ8=0)))))+(ROUND(AJ8,(IF(H$5="",100,H$5)-1)-INT(LOG(ABS(AJ8)+(AJ8=0))))=0)))+1&gt;=IF(H$5="",100,H$5),"",IF(H$6&gt;0,".","")&amp;REPT("0",IF(IF(H$5="",100,H$5)-INT(LOG(ABS(ROUND(AJ8,(IF(H$5="",100,H$5)-1)-INT(LOG(ABS(AJ8)+(AJ8=0)))))+(ROUND(AJ8,(IF(H$5="",100,H$5)-1)-INT(LOG(ABS(AJ8)+(AJ8=0))))=0)))-1&gt;H$6,H$6,IF(H$5="",100,H$5)-INT(LOG(ABS(ROUND(AJ8,(IF(H$5="",100,H$5)-1)-INT(LOG(ABS(AJ8)+(AJ8=0)))))+(ROUND(AJ8,(IF(H$5="",100,H$5)-1)-INT(LOG(ABS(AJ8)+(AJ8=0))))=0)))-1)))))</f>
        <v/>
      </c>
      <c r="I8" s="125" t="str">
        <f t="shared" ref="I8:I37" si="8">IF(AK8="","",TEXT(ROUND(AK8,(IF(I$5="",100,I$5)-1)-INT(LOG(ABS(AK8)+(AK8=0)))),"#,##0"&amp;IF(INT(LOG(ABS(ROUND(AK8,(IF(I$5="",100,I$5)-1)-INT(LOG(ABS(AK8)+(AK8=0)))))+(ROUND(AK8,(IF(I$5="",100,I$5)-1)-INT(LOG(ABS(AK8)+(AK8=0))))=0)))+1&gt;=IF(I$5="",100,I$5),"",IF(I$6&gt;0,".","")&amp;REPT("0",IF(IF(I$5="",100,I$5)-INT(LOG(ABS(ROUND(AK8,(IF(I$5="",100,I$5)-1)-INT(LOG(ABS(AK8)+(AK8=0)))))+(ROUND(AK8,(IF(I$5="",100,I$5)-1)-INT(LOG(ABS(AK8)+(AK8=0))))=0)))-1&gt;I$6,I$6,IF(I$5="",100,I$5)-INT(LOG(ABS(ROUND(AK8,(IF(I$5="",100,I$5)-1)-INT(LOG(ABS(AK8)+(AK8=0)))))+(ROUND(AK8,(IF(I$5="",100,I$5)-1)-INT(LOG(ABS(AK8)+(AK8=0))))=0)))-1)))))</f>
        <v/>
      </c>
      <c r="J8" s="125" t="str">
        <f t="shared" ref="J8:J37" si="9">IF(AL8="","",TEXT(ROUND(AL8,(IF(J$5="",100,J$5)-1)-INT(LOG(ABS(AL8)+(AL8=0)))),"#,##0"&amp;IF(INT(LOG(ABS(ROUND(AL8,(IF(J$5="",100,J$5)-1)-INT(LOG(ABS(AL8)+(AL8=0)))))+(ROUND(AL8,(IF(J$5="",100,J$5)-1)-INT(LOG(ABS(AL8)+(AL8=0))))=0)))+1&gt;=IF(J$5="",100,J$5),"",IF(J$6&gt;0,".","")&amp;REPT("0",IF(IF(J$5="",100,J$5)-INT(LOG(ABS(ROUND(AL8,(IF(J$5="",100,J$5)-1)-INT(LOG(ABS(AL8)+(AL8=0)))))+(ROUND(AL8,(IF(J$5="",100,J$5)-1)-INT(LOG(ABS(AL8)+(AL8=0))))=0)))-1&gt;J$6,J$6,IF(J$5="",100,J$5)-INT(LOG(ABS(ROUND(AL8,(IF(J$5="",100,J$5)-1)-INT(LOG(ABS(AL8)+(AL8=0)))))+(ROUND(AL8,(IF(J$5="",100,J$5)-1)-INT(LOG(ABS(AL8)+(AL8=0))))=0)))-1)))))</f>
        <v/>
      </c>
      <c r="K8" s="125" t="str">
        <f t="shared" ref="K8:K37" si="10">IF(AM8="","",TEXT(ROUND(AM8,(IF(K$5="",100,K$5)-1)-INT(LOG(ABS(AM8)+(AM8=0)))),"#,##0"&amp;IF(INT(LOG(ABS(ROUND(AM8,(IF(K$5="",100,K$5)-1)-INT(LOG(ABS(AM8)+(AM8=0)))))+(ROUND(AM8,(IF(K$5="",100,K$5)-1)-INT(LOG(ABS(AM8)+(AM8=0))))=0)))+1&gt;=IF(K$5="",100,K$5),"",IF(K$6&gt;0,".","")&amp;REPT("0",IF(IF(K$5="",100,K$5)-INT(LOG(ABS(ROUND(AM8,(IF(K$5="",100,K$5)-1)-INT(LOG(ABS(AM8)+(AM8=0)))))+(ROUND(AM8,(IF(K$5="",100,K$5)-1)-INT(LOG(ABS(AM8)+(AM8=0))))=0)))-1&gt;K$6,K$6,IF(K$5="",100,K$5)-INT(LOG(ABS(ROUND(AM8,(IF(K$5="",100,K$5)-1)-INT(LOG(ABS(AM8)+(AM8=0)))))+(ROUND(AM8,(IF(K$5="",100,K$5)-1)-INT(LOG(ABS(AM8)+(AM8=0))))=0)))-1)))))</f>
        <v/>
      </c>
      <c r="L8" s="125" t="str">
        <f t="shared" ref="L8:L37" si="11">IF(AN8="","",TEXT(ROUND(AN8,(IF(L$5="",100,L$5)-1)-INT(LOG(ABS(AN8)+(AN8=0)))),"#,##0"&amp;IF(INT(LOG(ABS(ROUND(AN8,(IF(L$5="",100,L$5)-1)-INT(LOG(ABS(AN8)+(AN8=0)))))+(ROUND(AN8,(IF(L$5="",100,L$5)-1)-INT(LOG(ABS(AN8)+(AN8=0))))=0)))+1&gt;=IF(L$5="",100,L$5),"",IF(L$6&gt;0,".","")&amp;REPT("0",IF(IF(L$5="",100,L$5)-INT(LOG(ABS(ROUND(AN8,(IF(L$5="",100,L$5)-1)-INT(LOG(ABS(AN8)+(AN8=0)))))+(ROUND(AN8,(IF(L$5="",100,L$5)-1)-INT(LOG(ABS(AN8)+(AN8=0))))=0)))-1&gt;L$6,L$6,IF(L$5="",100,L$5)-INT(LOG(ABS(ROUND(AN8,(IF(L$5="",100,L$5)-1)-INT(LOG(ABS(AN8)+(AN8=0)))))+(ROUND(AN8,(IF(L$5="",100,L$5)-1)-INT(LOG(ABS(AN8)+(AN8=0))))=0)))-1)))))</f>
        <v/>
      </c>
      <c r="M8" s="125" t="str">
        <f t="shared" ref="M8:M37" si="12">IF(AO8="","",TEXT(ROUND(AO8,(IF(M$5="",100,M$5)-1)-INT(LOG(ABS(AO8)+(AO8=0)))),"#,##0"&amp;IF(INT(LOG(ABS(ROUND(AO8,(IF(M$5="",100,M$5)-1)-INT(LOG(ABS(AO8)+(AO8=0)))))+(ROUND(AO8,(IF(M$5="",100,M$5)-1)-INT(LOG(ABS(AO8)+(AO8=0))))=0)))+1&gt;=IF(M$5="",100,M$5),"",IF(M$6&gt;0,".","")&amp;REPT("0",IF(IF(M$5="",100,M$5)-INT(LOG(ABS(ROUND(AO8,(IF(M$5="",100,M$5)-1)-INT(LOG(ABS(AO8)+(AO8=0)))))+(ROUND(AO8,(IF(M$5="",100,M$5)-1)-INT(LOG(ABS(AO8)+(AO8=0))))=0)))-1&gt;M$6,M$6,IF(M$5="",100,M$5)-INT(LOG(ABS(ROUND(AO8,(IF(M$5="",100,M$5)-1)-INT(LOG(ABS(AO8)+(AO8=0)))))+(ROUND(AO8,(IF(M$5="",100,M$5)-1)-INT(LOG(ABS(AO8)+(AO8=0))))=0)))-1)))))</f>
        <v/>
      </c>
      <c r="N8" s="125" t="str">
        <f t="shared" ref="N8:N37" si="13">IF(AP8="","",TEXT(ROUND(AP8,(IF(N$5="",100,N$5)-1)-INT(LOG(ABS(AP8)+(AP8=0)))),"#,##0"&amp;IF(INT(LOG(ABS(ROUND(AP8,(IF(N$5="",100,N$5)-1)-INT(LOG(ABS(AP8)+(AP8=0)))))+(ROUND(AP8,(IF(N$5="",100,N$5)-1)-INT(LOG(ABS(AP8)+(AP8=0))))=0)))+1&gt;=IF(N$5="",100,N$5),"",IF(N$6&gt;0,".","")&amp;REPT("0",IF(IF(N$5="",100,N$5)-INT(LOG(ABS(ROUND(AP8,(IF(N$5="",100,N$5)-1)-INT(LOG(ABS(AP8)+(AP8=0)))))+(ROUND(AP8,(IF(N$5="",100,N$5)-1)-INT(LOG(ABS(AP8)+(AP8=0))))=0)))-1&gt;N$6,N$6,IF(N$5="",100,N$5)-INT(LOG(ABS(ROUND(AP8,(IF(N$5="",100,N$5)-1)-INT(LOG(ABS(AP8)+(AP8=0)))))+(ROUND(AP8,(IF(N$5="",100,N$5)-1)-INT(LOG(ABS(AP8)+(AP8=0))))=0)))-1)))))</f>
        <v/>
      </c>
      <c r="O8" s="125" t="str">
        <f t="shared" ref="O8:O37" si="14">IF(AQ8="","",TEXT(ROUND(AQ8,(IF(O$5="",100,O$5)-1)-INT(LOG(ABS(AQ8)+(AQ8=0)))),"#,##0"&amp;IF(INT(LOG(ABS(ROUND(AQ8,(IF(O$5="",100,O$5)-1)-INT(LOG(ABS(AQ8)+(AQ8=0)))))+(ROUND(AQ8,(IF(O$5="",100,O$5)-1)-INT(LOG(ABS(AQ8)+(AQ8=0))))=0)))+1&gt;=IF(O$5="",100,O$5),"",IF(O$6&gt;0,".","")&amp;REPT("0",IF(IF(O$5="",100,O$5)-INT(LOG(ABS(ROUND(AQ8,(IF(O$5="",100,O$5)-1)-INT(LOG(ABS(AQ8)+(AQ8=0)))))+(ROUND(AQ8,(IF(O$5="",100,O$5)-1)-INT(LOG(ABS(AQ8)+(AQ8=0))))=0)))-1&gt;O$6,O$6,IF(O$5="",100,O$5)-INT(LOG(ABS(ROUND(AQ8,(IF(O$5="",100,O$5)-1)-INT(LOG(ABS(AQ8)+(AQ8=0)))))+(ROUND(AQ8,(IF(O$5="",100,O$5)-1)-INT(LOG(ABS(AQ8)+(AQ8=0))))=0)))-1)))))</f>
        <v/>
      </c>
      <c r="P8" s="125" t="str">
        <f t="shared" ref="P8:P37" si="15">IF(AR8="","",TEXT(ROUND(AR8,(IF(P$5="",100,P$5)-1)-INT(LOG(ABS(AR8)+(AR8=0)))),"#,##0"&amp;IF(INT(LOG(ABS(ROUND(AR8,(IF(P$5="",100,P$5)-1)-INT(LOG(ABS(AR8)+(AR8=0)))))+(ROUND(AR8,(IF(P$5="",100,P$5)-1)-INT(LOG(ABS(AR8)+(AR8=0))))=0)))+1&gt;=IF(P$5="",100,P$5),"",IF(P$6&gt;0,".","")&amp;REPT("0",IF(IF(P$5="",100,P$5)-INT(LOG(ABS(ROUND(AR8,(IF(P$5="",100,P$5)-1)-INT(LOG(ABS(AR8)+(AR8=0)))))+(ROUND(AR8,(IF(P$5="",100,P$5)-1)-INT(LOG(ABS(AR8)+(AR8=0))))=0)))-1&gt;P$6,P$6,IF(P$5="",100,P$5)-INT(LOG(ABS(ROUND(AR8,(IF(P$5="",100,P$5)-1)-INT(LOG(ABS(AR8)+(AR8=0)))))+(ROUND(AR8,(IF(P$5="",100,P$5)-1)-INT(LOG(ABS(AR8)+(AR8=0))))=0)))-1)))))</f>
        <v/>
      </c>
      <c r="Q8" s="125" t="str">
        <f t="shared" ref="Q8:Q38" si="16">IF(AS8="","",TEXT(ROUND(AS8,(IF(Q$5="",100,Q$5)-1)-INT(LOG(ABS(AS8)+(AS8=0)))),"#,##0"&amp;IF(INT(LOG(ABS(ROUND(AS8,(IF(Q$5="",100,Q$5)-1)-INT(LOG(ABS(AS8)+(AS8=0)))))+(ROUND(AS8,(IF(Q$5="",100,Q$5)-1)-INT(LOG(ABS(AS8)+(AS8=0))))=0)))+1&gt;=IF(Q$5="",100,Q$5),"",IF(Q$6&gt;0,".","")&amp;REPT("0",IF(IF(Q$5="",100,Q$5)-INT(LOG(ABS(ROUND(AS8,(IF(Q$5="",100,Q$5)-1)-INT(LOG(ABS(AS8)+(AS8=0)))))+(ROUND(AS8,(IF(Q$5="",100,Q$5)-1)-INT(LOG(ABS(AS8)+(AS8=0))))=0)))-1&gt;Q$6,Q$6,IF(Q$5="",100,Q$5)-INT(LOG(ABS(ROUND(AS8,(IF(Q$5="",100,Q$5)-1)-INT(LOG(ABS(AS8)+(AS8=0)))))+(ROUND(AS8,(IF(Q$5="",100,Q$5)-1)-INT(LOG(ABS(AS8)+(AS8=0))))=0)))-1)))))</f>
        <v/>
      </c>
      <c r="R8" s="125" t="str">
        <f t="shared" ref="R8:R38" si="17">IF(AT8="","",TEXT(ROUND(AT8,(IF(R$5="",100,R$5)-1)-INT(LOG(ABS(AT8)+(AT8=0)))),"#,##0"&amp;IF(INT(LOG(ABS(ROUND(AT8,(IF(R$5="",100,R$5)-1)-INT(LOG(ABS(AT8)+(AT8=0)))))+(ROUND(AT8,(IF(R$5="",100,R$5)-1)-INT(LOG(ABS(AT8)+(AT8=0))))=0)))+1&gt;=IF(R$5="",100,R$5),"",IF(R$6&gt;0,".","")&amp;REPT("0",IF(IF(R$5="",100,R$5)-INT(LOG(ABS(ROUND(AT8,(IF(R$5="",100,R$5)-1)-INT(LOG(ABS(AT8)+(AT8=0)))))+(ROUND(AT8,(IF(R$5="",100,R$5)-1)-INT(LOG(ABS(AT8)+(AT8=0))))=0)))-1&gt;R$6,R$6,IF(R$5="",100,R$5)-INT(LOG(ABS(ROUND(AT8,(IF(R$5="",100,R$5)-1)-INT(LOG(ABS(AT8)+(AT8=0)))))+(ROUND(AT8,(IF(R$5="",100,R$5)-1)-INT(LOG(ABS(AT8)+(AT8=0))))=0)))-1)))))</f>
        <v/>
      </c>
      <c r="S8" s="125" t="str">
        <f t="shared" ref="S8:S38" si="18">IF(AU8="","",TEXT(ROUND(AU8,(IF(S$5="",100,S$5)-1)-INT(LOG(ABS(AU8)+(AU8=0)))),"#,##0"&amp;IF(INT(LOG(ABS(ROUND(AU8,(IF(S$5="",100,S$5)-1)-INT(LOG(ABS(AU8)+(AU8=0)))))+(ROUND(AU8,(IF(S$5="",100,S$5)-1)-INT(LOG(ABS(AU8)+(AU8=0))))=0)))+1&gt;=IF(S$5="",100,S$5),"",IF(S$6&gt;0,".","")&amp;REPT("0",IF(IF(S$5="",100,S$5)-INT(LOG(ABS(ROUND(AU8,(IF(S$5="",100,S$5)-1)-INT(LOG(ABS(AU8)+(AU8=0)))))+(ROUND(AU8,(IF(S$5="",100,S$5)-1)-INT(LOG(ABS(AU8)+(AU8=0))))=0)))-1&gt;S$6,S$6,IF(S$5="",100,S$5)-INT(LOG(ABS(ROUND(AU8,(IF(S$5="",100,S$5)-1)-INT(LOG(ABS(AU8)+(AU8=0)))))+(ROUND(AU8,(IF(S$5="",100,S$5)-1)-INT(LOG(ABS(AU8)+(AU8=0))))=0)))-1)))))</f>
        <v/>
      </c>
      <c r="T8" s="125" t="str">
        <f t="shared" ref="T8:T38" si="19">IF(AV8="","",TEXT(ROUND(AV8,(IF(T$5="",100,T$5)-1)-INT(LOG(ABS(AV8)+(AV8=0)))),"#,##0"&amp;IF(INT(LOG(ABS(ROUND(AV8,(IF(T$5="",100,T$5)-1)-INT(LOG(ABS(AV8)+(AV8=0)))))+(ROUND(AV8,(IF(T$5="",100,T$5)-1)-INT(LOG(ABS(AV8)+(AV8=0))))=0)))+1&gt;=IF(T$5="",100,T$5),"",IF(T$6&gt;0,".","")&amp;REPT("0",IF(IF(T$5="",100,T$5)-INT(LOG(ABS(ROUND(AV8,(IF(T$5="",100,T$5)-1)-INT(LOG(ABS(AV8)+(AV8=0)))))+(ROUND(AV8,(IF(T$5="",100,T$5)-1)-INT(LOG(ABS(AV8)+(AV8=0))))=0)))-1&gt;T$6,T$6,IF(T$5="",100,T$5)-INT(LOG(ABS(ROUND(AV8,(IF(T$5="",100,T$5)-1)-INT(LOG(ABS(AV8)+(AV8=0)))))+(ROUND(AV8,(IF(T$5="",100,T$5)-1)-INT(LOG(ABS(AV8)+(AV8=0))))=0)))-1)))))</f>
        <v/>
      </c>
      <c r="U8" s="125" t="str">
        <f t="shared" ref="U8:U37" si="20">IF(AW8="","",TEXT(ROUND(AW8,(IF(U$5="",100,U$5)-1)-INT(LOG(ABS(AW8)+(AW8=0)))),"#,##0"&amp;IF(INT(LOG(ABS(ROUND(AW8,(IF(U$5="",100,U$5)-1)-INT(LOG(ABS(AW8)+(AW8=0)))))+(ROUND(AW8,(IF(U$5="",100,U$5)-1)-INT(LOG(ABS(AW8)+(AW8=0))))=0)))+1&gt;=IF(U$5="",100,U$5),"",IF(U$6&gt;0,".","")&amp;REPT("0",IF(IF(U$5="",100,U$5)-INT(LOG(ABS(ROUND(AW8,(IF(U$5="",100,U$5)-1)-INT(LOG(ABS(AW8)+(AW8=0)))))+(ROUND(AW8,(IF(U$5="",100,U$5)-1)-INT(LOG(ABS(AW8)+(AW8=0))))=0)))-1&gt;U$6,U$6,IF(U$5="",100,U$5)-INT(LOG(ABS(ROUND(AW8,(IF(U$5="",100,U$5)-1)-INT(LOG(ABS(AW8)+(AW8=0)))))+(ROUND(AW8,(IF(U$5="",100,U$5)-1)-INT(LOG(ABS(AW8)+(AW8=0))))=0)))-1)))))</f>
        <v/>
      </c>
      <c r="V8" s="125" t="str">
        <f t="shared" ref="V8:V37" si="21">IF(AX8="","",TEXT(ROUND(AX8,(IF(V$5="",100,V$5)-1)-INT(LOG(ABS(AX8)+(AX8=0)))),"#,##0"&amp;IF(INT(LOG(ABS(ROUND(AX8,(IF(V$5="",100,V$5)-1)-INT(LOG(ABS(AX8)+(AX8=0)))))+(ROUND(AX8,(IF(V$5="",100,V$5)-1)-INT(LOG(ABS(AX8)+(AX8=0))))=0)))+1&gt;=IF(V$5="",100,V$5),"",IF(V$6&gt;0,".","")&amp;REPT("0",IF(IF(V$5="",100,V$5)-INT(LOG(ABS(ROUND(AX8,(IF(V$5="",100,V$5)-1)-INT(LOG(ABS(AX8)+(AX8=0)))))+(ROUND(AX8,(IF(V$5="",100,V$5)-1)-INT(LOG(ABS(AX8)+(AX8=0))))=0)))-1&gt;V$6,V$6,IF(V$5="",100,V$5)-INT(LOG(ABS(ROUND(AX8,(IF(V$5="",100,V$5)-1)-INT(LOG(ABS(AX8)+(AX8=0)))))+(ROUND(AX8,(IF(V$5="",100,V$5)-1)-INT(LOG(ABS(AX8)+(AX8=0))))=0)))-1)))))</f>
        <v/>
      </c>
      <c r="W8" s="125" t="str">
        <f t="shared" ref="W8:W37" si="22">IF(AY8="","",TEXT(ROUND(AY8,(IF(W$5="",100,W$5)-1)-INT(LOG(ABS(AY8)+(AY8=0)))),"#,##0"&amp;IF(INT(LOG(ABS(ROUND(AY8,(IF(W$5="",100,W$5)-1)-INT(LOG(ABS(AY8)+(AY8=0)))))+(ROUND(AY8,(IF(W$5="",100,W$5)-1)-INT(LOG(ABS(AY8)+(AY8=0))))=0)))+1&gt;=IF(W$5="",100,W$5),"",IF(W$6&gt;0,".","")&amp;REPT("0",IF(IF(W$5="",100,W$5)-INT(LOG(ABS(ROUND(AY8,(IF(W$5="",100,W$5)-1)-INT(LOG(ABS(AY8)+(AY8=0)))))+(ROUND(AY8,(IF(W$5="",100,W$5)-1)-INT(LOG(ABS(AY8)+(AY8=0))))=0)))-1&gt;W$6,W$6,IF(W$5="",100,W$5)-INT(LOG(ABS(ROUND(AY8,(IF(W$5="",100,W$5)-1)-INT(LOG(ABS(AY8)+(AY8=0)))))+(ROUND(AY8,(IF(W$5="",100,W$5)-1)-INT(LOG(ABS(AY8)+(AY8=0))))=0)))-1)))))</f>
        <v/>
      </c>
      <c r="X8" s="125" t="str">
        <f t="shared" ref="X8:X38" si="23">IF(AZ8="","",TEXT(ROUND(AZ8,(IF(X$5="",100,X$5)-1)-INT(LOG(ABS(AZ8)+(AZ8=0)))),"#,##0"&amp;IF(INT(LOG(ABS(ROUND(AZ8,(IF(X$5="",100,X$5)-1)-INT(LOG(ABS(AZ8)+(AZ8=0)))))+(ROUND(AZ8,(IF(X$5="",100,X$5)-1)-INT(LOG(ABS(AZ8)+(AZ8=0))))=0)))+1&gt;=IF(X$5="",100,X$5),"",IF(X$6&gt;0,".","")&amp;REPT("0",IF(IF(X$5="",100,X$5)-INT(LOG(ABS(ROUND(AZ8,(IF(X$5="",100,X$5)-1)-INT(LOG(ABS(AZ8)+(AZ8=0)))))+(ROUND(AZ8,(IF(X$5="",100,X$5)-1)-INT(LOG(ABS(AZ8)+(AZ8=0))))=0)))-1&gt;X$6,X$6,IF(X$5="",100,X$5)-INT(LOG(ABS(ROUND(AZ8,(IF(X$5="",100,X$5)-1)-INT(LOG(ABS(AZ8)+(AZ8=0)))))+(ROUND(AZ8,(IF(X$5="",100,X$5)-1)-INT(LOG(ABS(AZ8)+(AZ8=0))))=0)))-1)))))</f>
        <v/>
      </c>
      <c r="Y8" s="125" t="str">
        <f t="shared" ref="Y8:Y38" si="24">IF(BA8="","",TEXT(ROUND(BA8,(IF(Y$5="",100,Y$5)-1)-INT(LOG(ABS(BA8)+(BA8=0)))),"#,##0"&amp;IF(INT(LOG(ABS(ROUND(BA8,(IF(Y$5="",100,Y$5)-1)-INT(LOG(ABS(BA8)+(BA8=0)))))+(ROUND(BA8,(IF(Y$5="",100,Y$5)-1)-INT(LOG(ABS(BA8)+(BA8=0))))=0)))+1&gt;=IF(Y$5="",100,Y$5),"",IF(Y$6&gt;0,".","")&amp;REPT("0",IF(IF(Y$5="",100,Y$5)-INT(LOG(ABS(ROUND(BA8,(IF(Y$5="",100,Y$5)-1)-INT(LOG(ABS(BA8)+(BA8=0)))))+(ROUND(BA8,(IF(Y$5="",100,Y$5)-1)-INT(LOG(ABS(BA8)+(BA8=0))))=0)))-1&gt;Y$6,Y$6,IF(Y$5="",100,Y$5)-INT(LOG(ABS(ROUND(BA8,(IF(Y$5="",100,Y$5)-1)-INT(LOG(ABS(BA8)+(BA8=0)))))+(ROUND(BA8,(IF(Y$5="",100,Y$5)-1)-INT(LOG(ABS(BA8)+(BA8=0))))=0)))-1)))))</f>
        <v/>
      </c>
      <c r="Z8" s="125" t="str">
        <f t="shared" ref="Z8:Z38" si="25">IF(BB8="","",TEXT(ROUND(BB8,(IF(Z$5="",100,Z$5)-1)-INT(LOG(ABS(BB8)+(BB8=0)))),"#,##0"&amp;IF(INT(LOG(ABS(ROUND(BB8,(IF(Z$5="",100,Z$5)-1)-INT(LOG(ABS(BB8)+(BB8=0)))))+(ROUND(BB8,(IF(Z$5="",100,Z$5)-1)-INT(LOG(ABS(BB8)+(BB8=0))))=0)))+1&gt;=IF(Z$5="",100,Z$5),"",IF(Z$6&gt;0,".","")&amp;REPT("0",IF(IF(Z$5="",100,Z$5)-INT(LOG(ABS(ROUND(BB8,(IF(Z$5="",100,Z$5)-1)-INT(LOG(ABS(BB8)+(BB8=0)))))+(ROUND(BB8,(IF(Z$5="",100,Z$5)-1)-INT(LOG(ABS(BB8)+(BB8=0))))=0)))-1&gt;Z$6,Z$6,IF(Z$5="",100,Z$5)-INT(LOG(ABS(ROUND(BB8,(IF(Z$5="",100,Z$5)-1)-INT(LOG(ABS(BB8)+(BB8=0)))))+(ROUND(BB8,(IF(Z$5="",100,Z$5)-1)-INT(LOG(ABS(BB8)+(BB8=0))))=0)))-1)))))</f>
        <v/>
      </c>
      <c r="AA8" s="125" t="str">
        <f t="shared" ref="AA8:AA38" si="26">IF(BC8="","",TEXT(ROUND(BC8,(IF(AA$5="",100,AA$5)-1)-INT(LOG(ABS(BC8)+(BC8=0)))),"#,##0"&amp;IF(INT(LOG(ABS(ROUND(BC8,(IF(AA$5="",100,AA$5)-1)-INT(LOG(ABS(BC8)+(BC8=0)))))+(ROUND(BC8,(IF(AA$5="",100,AA$5)-1)-INT(LOG(ABS(BC8)+(BC8=0))))=0)))+1&gt;=IF(AA$5="",100,AA$5),"",IF(AA$6&gt;0,".","")&amp;REPT("0",IF(IF(AA$5="",100,AA$5)-INT(LOG(ABS(ROUND(BC8,(IF(AA$5="",100,AA$5)-1)-INT(LOG(ABS(BC8)+(BC8=0)))))+(ROUND(BC8,(IF(AA$5="",100,AA$5)-1)-INT(LOG(ABS(BC8)+(BC8=0))))=0)))-1&gt;AA$6,AA$6,IF(AA$5="",100,AA$5)-INT(LOG(ABS(ROUND(BC8,(IF(AA$5="",100,AA$5)-1)-INT(LOG(ABS(BC8)+(BC8=0)))))+(ROUND(BC8,(IF(AA$5="",100,AA$5)-1)-INT(LOG(ABS(BC8)+(BC8=0))))=0)))-1)))))</f>
        <v/>
      </c>
      <c r="AB8" s="125" t="str">
        <f t="shared" ref="AB8:AB38" si="27">IF(BD8="","",TEXT(ROUND(BD8,(IF(AB$5="",100,AB$5)-1)-INT(LOG(ABS(BD8)+(BD8=0)))),"#,##0"&amp;IF(INT(LOG(ABS(ROUND(BD8,(IF(AB$5="",100,AB$5)-1)-INT(LOG(ABS(BD8)+(BD8=0)))))+(ROUND(BD8,(IF(AB$5="",100,AB$5)-1)-INT(LOG(ABS(BD8)+(BD8=0))))=0)))+1&gt;=IF(AB$5="",100,AB$5),"",IF(AB$6&gt;0,".","")&amp;REPT("0",IF(IF(AB$5="",100,AB$5)-INT(LOG(ABS(ROUND(BD8,(IF(AB$5="",100,AB$5)-1)-INT(LOG(ABS(BD8)+(BD8=0)))))+(ROUND(BD8,(IF(AB$5="",100,AB$5)-1)-INT(LOG(ABS(BD8)+(BD8=0))))=0)))-1&gt;AB$6,AB$6,IF(AB$5="",100,AB$5)-INT(LOG(ABS(ROUND(BD8,(IF(AB$5="",100,AB$5)-1)-INT(LOG(ABS(BD8)+(BD8=0)))))+(ROUND(BD8,(IF(AB$5="",100,AB$5)-1)-INT(LOG(ABS(BD8)+(BD8=0))))=0)))-1)))))</f>
        <v/>
      </c>
      <c r="AC8" s="125" t="str">
        <f t="shared" ref="AC8:AC38" si="28">IF(BE8="","",TEXT(ROUND(BE8,(IF(AC$5="",100,AC$5)-1)-INT(LOG(ABS(BE8)+(BE8=0)))),"#,##0"&amp;IF(INT(LOG(ABS(ROUND(BE8,(IF(AC$5="",100,AC$5)-1)-INT(LOG(ABS(BE8)+(BE8=0)))))+(ROUND(BE8,(IF(AC$5="",100,AC$5)-1)-INT(LOG(ABS(BE8)+(BE8=0))))=0)))+1&gt;=IF(AC$5="",100,AC$5),"",IF(AC$6&gt;0,".","")&amp;REPT("0",IF(IF(AC$5="",100,AC$5)-INT(LOG(ABS(ROUND(BE8,(IF(AC$5="",100,AC$5)-1)-INT(LOG(ABS(BE8)+(BE8=0)))))+(ROUND(BE8,(IF(AC$5="",100,AC$5)-1)-INT(LOG(ABS(BE8)+(BE8=0))))=0)))-1&gt;AC$6,AC$6,IF(AC$5="",100,AC$5)-INT(LOG(ABS(ROUND(BE8,(IF(AC$5="",100,AC$5)-1)-INT(LOG(ABS(BE8)+(BE8=0)))))+(ROUND(BE8,(IF(AC$5="",100,AC$5)-1)-INT(LOG(ABS(BE8)+(BE8=0))))=0)))-1)))))</f>
        <v/>
      </c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</row>
    <row r="9" spans="1:57" ht="11.25" customHeight="1" x14ac:dyDescent="0.15">
      <c r="A9" s="170">
        <v>3</v>
      </c>
      <c r="B9" s="208">
        <f t="shared" ref="B9:B37" si="29">B8+1</f>
        <v>43499</v>
      </c>
      <c r="C9" s="125" t="str">
        <f t="shared" si="2"/>
        <v/>
      </c>
      <c r="D9" s="125" t="str">
        <f t="shared" si="3"/>
        <v/>
      </c>
      <c r="E9" s="125" t="str">
        <f t="shared" si="4"/>
        <v/>
      </c>
      <c r="F9" s="125" t="str">
        <f t="shared" si="5"/>
        <v/>
      </c>
      <c r="G9" s="125" t="str">
        <f t="shared" si="6"/>
        <v/>
      </c>
      <c r="H9" s="125" t="str">
        <f t="shared" si="7"/>
        <v/>
      </c>
      <c r="I9" s="125" t="str">
        <f t="shared" si="8"/>
        <v/>
      </c>
      <c r="J9" s="125" t="str">
        <f t="shared" si="9"/>
        <v/>
      </c>
      <c r="K9" s="125" t="str">
        <f t="shared" si="10"/>
        <v/>
      </c>
      <c r="L9" s="125" t="str">
        <f t="shared" si="11"/>
        <v/>
      </c>
      <c r="M9" s="125" t="str">
        <f t="shared" si="12"/>
        <v/>
      </c>
      <c r="N9" s="125" t="str">
        <f t="shared" si="13"/>
        <v/>
      </c>
      <c r="O9" s="125" t="str">
        <f t="shared" si="14"/>
        <v/>
      </c>
      <c r="P9" s="125" t="str">
        <f t="shared" si="15"/>
        <v/>
      </c>
      <c r="Q9" s="125" t="str">
        <f t="shared" si="16"/>
        <v/>
      </c>
      <c r="R9" s="125" t="str">
        <f t="shared" si="17"/>
        <v/>
      </c>
      <c r="S9" s="125" t="str">
        <f t="shared" si="18"/>
        <v/>
      </c>
      <c r="T9" s="125" t="str">
        <f t="shared" si="19"/>
        <v/>
      </c>
      <c r="U9" s="125" t="str">
        <f t="shared" si="20"/>
        <v/>
      </c>
      <c r="V9" s="125" t="str">
        <f t="shared" si="21"/>
        <v/>
      </c>
      <c r="W9" s="125" t="str">
        <f t="shared" si="22"/>
        <v/>
      </c>
      <c r="X9" s="125" t="str">
        <f t="shared" si="23"/>
        <v/>
      </c>
      <c r="Y9" s="125" t="str">
        <f t="shared" si="24"/>
        <v/>
      </c>
      <c r="Z9" s="125" t="str">
        <f t="shared" si="25"/>
        <v/>
      </c>
      <c r="AA9" s="125" t="str">
        <f t="shared" si="26"/>
        <v/>
      </c>
      <c r="AB9" s="125" t="str">
        <f t="shared" si="27"/>
        <v/>
      </c>
      <c r="AC9" s="125" t="str">
        <f t="shared" si="28"/>
        <v/>
      </c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</row>
    <row r="10" spans="1:57" ht="11.25" customHeight="1" x14ac:dyDescent="0.15">
      <c r="A10" s="170">
        <v>4</v>
      </c>
      <c r="B10" s="208">
        <f t="shared" si="29"/>
        <v>43500</v>
      </c>
      <c r="C10" s="125" t="str">
        <f t="shared" si="2"/>
        <v/>
      </c>
      <c r="D10" s="125" t="str">
        <f t="shared" si="3"/>
        <v/>
      </c>
      <c r="E10" s="125" t="str">
        <f t="shared" si="4"/>
        <v/>
      </c>
      <c r="F10" s="125" t="str">
        <f t="shared" si="5"/>
        <v/>
      </c>
      <c r="G10" s="125" t="str">
        <f t="shared" si="6"/>
        <v/>
      </c>
      <c r="H10" s="125" t="str">
        <f t="shared" si="7"/>
        <v/>
      </c>
      <c r="I10" s="125" t="str">
        <f t="shared" si="8"/>
        <v/>
      </c>
      <c r="J10" s="125" t="str">
        <f t="shared" si="9"/>
        <v/>
      </c>
      <c r="K10" s="125" t="str">
        <f t="shared" si="10"/>
        <v/>
      </c>
      <c r="L10" s="125" t="str">
        <f t="shared" si="11"/>
        <v/>
      </c>
      <c r="M10" s="125" t="str">
        <f t="shared" si="12"/>
        <v/>
      </c>
      <c r="N10" s="125" t="str">
        <f t="shared" si="13"/>
        <v/>
      </c>
      <c r="O10" s="125" t="str">
        <f t="shared" si="14"/>
        <v/>
      </c>
      <c r="P10" s="125" t="str">
        <f t="shared" si="15"/>
        <v/>
      </c>
      <c r="Q10" s="125" t="str">
        <f t="shared" si="16"/>
        <v/>
      </c>
      <c r="R10" s="125" t="str">
        <f t="shared" si="17"/>
        <v/>
      </c>
      <c r="S10" s="125" t="str">
        <f t="shared" si="18"/>
        <v/>
      </c>
      <c r="T10" s="125" t="str">
        <f t="shared" si="19"/>
        <v/>
      </c>
      <c r="U10" s="125" t="str">
        <f t="shared" si="20"/>
        <v/>
      </c>
      <c r="V10" s="125" t="str">
        <f t="shared" si="21"/>
        <v/>
      </c>
      <c r="W10" s="125" t="str">
        <f t="shared" si="22"/>
        <v/>
      </c>
      <c r="X10" s="125" t="str">
        <f t="shared" si="23"/>
        <v/>
      </c>
      <c r="Y10" s="125" t="str">
        <f t="shared" si="24"/>
        <v/>
      </c>
      <c r="Z10" s="125" t="str">
        <f t="shared" si="25"/>
        <v/>
      </c>
      <c r="AA10" s="125" t="str">
        <f t="shared" si="26"/>
        <v/>
      </c>
      <c r="AB10" s="125" t="str">
        <f t="shared" si="27"/>
        <v/>
      </c>
      <c r="AC10" s="125" t="str">
        <f t="shared" si="28"/>
        <v/>
      </c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</row>
    <row r="11" spans="1:57" ht="11.25" customHeight="1" x14ac:dyDescent="0.15">
      <c r="A11" s="170">
        <v>5</v>
      </c>
      <c r="B11" s="208">
        <f t="shared" si="29"/>
        <v>43501</v>
      </c>
      <c r="C11" s="125" t="str">
        <f t="shared" si="2"/>
        <v/>
      </c>
      <c r="D11" s="125" t="str">
        <f t="shared" si="3"/>
        <v/>
      </c>
      <c r="E11" s="125" t="str">
        <f t="shared" si="4"/>
        <v/>
      </c>
      <c r="F11" s="125" t="str">
        <f t="shared" si="5"/>
        <v/>
      </c>
      <c r="G11" s="125" t="str">
        <f t="shared" si="6"/>
        <v/>
      </c>
      <c r="H11" s="125" t="str">
        <f t="shared" si="7"/>
        <v/>
      </c>
      <c r="I11" s="125" t="str">
        <f t="shared" si="8"/>
        <v/>
      </c>
      <c r="J11" s="125" t="str">
        <f t="shared" si="9"/>
        <v/>
      </c>
      <c r="K11" s="125" t="str">
        <f t="shared" si="10"/>
        <v/>
      </c>
      <c r="L11" s="125" t="str">
        <f t="shared" si="11"/>
        <v/>
      </c>
      <c r="M11" s="125" t="str">
        <f t="shared" si="12"/>
        <v/>
      </c>
      <c r="N11" s="125" t="str">
        <f t="shared" si="13"/>
        <v/>
      </c>
      <c r="O11" s="125" t="str">
        <f t="shared" si="14"/>
        <v/>
      </c>
      <c r="P11" s="125" t="str">
        <f t="shared" si="15"/>
        <v/>
      </c>
      <c r="Q11" s="125" t="str">
        <f t="shared" si="16"/>
        <v/>
      </c>
      <c r="R11" s="125" t="str">
        <f t="shared" si="17"/>
        <v/>
      </c>
      <c r="S11" s="125" t="str">
        <f t="shared" si="18"/>
        <v/>
      </c>
      <c r="T11" s="125" t="str">
        <f t="shared" si="19"/>
        <v/>
      </c>
      <c r="U11" s="125" t="str">
        <f t="shared" si="20"/>
        <v/>
      </c>
      <c r="V11" s="125" t="str">
        <f t="shared" si="21"/>
        <v/>
      </c>
      <c r="W11" s="125" t="str">
        <f t="shared" si="22"/>
        <v/>
      </c>
      <c r="X11" s="125" t="str">
        <f t="shared" si="23"/>
        <v/>
      </c>
      <c r="Y11" s="125" t="str">
        <f t="shared" si="24"/>
        <v/>
      </c>
      <c r="Z11" s="125" t="str">
        <f t="shared" si="25"/>
        <v/>
      </c>
      <c r="AA11" s="125" t="str">
        <f t="shared" si="26"/>
        <v/>
      </c>
      <c r="AB11" s="125" t="str">
        <f t="shared" si="27"/>
        <v/>
      </c>
      <c r="AC11" s="125" t="str">
        <f t="shared" si="28"/>
        <v/>
      </c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</row>
    <row r="12" spans="1:57" ht="11.25" customHeight="1" x14ac:dyDescent="0.15">
      <c r="A12" s="170">
        <v>6</v>
      </c>
      <c r="B12" s="208">
        <f t="shared" si="29"/>
        <v>43502</v>
      </c>
      <c r="C12" s="125" t="str">
        <f t="shared" si="2"/>
        <v/>
      </c>
      <c r="D12" s="125" t="str">
        <f t="shared" si="3"/>
        <v/>
      </c>
      <c r="E12" s="125" t="str">
        <f t="shared" si="4"/>
        <v/>
      </c>
      <c r="F12" s="125" t="str">
        <f t="shared" si="5"/>
        <v/>
      </c>
      <c r="G12" s="125" t="str">
        <f t="shared" si="6"/>
        <v/>
      </c>
      <c r="H12" s="125" t="str">
        <f t="shared" si="7"/>
        <v/>
      </c>
      <c r="I12" s="125" t="str">
        <f t="shared" si="8"/>
        <v/>
      </c>
      <c r="J12" s="125" t="str">
        <f t="shared" si="9"/>
        <v/>
      </c>
      <c r="K12" s="125" t="str">
        <f t="shared" si="10"/>
        <v/>
      </c>
      <c r="L12" s="125" t="str">
        <f t="shared" si="11"/>
        <v/>
      </c>
      <c r="M12" s="125" t="str">
        <f t="shared" si="12"/>
        <v/>
      </c>
      <c r="N12" s="125" t="str">
        <f t="shared" si="13"/>
        <v/>
      </c>
      <c r="O12" s="125" t="str">
        <f t="shared" si="14"/>
        <v/>
      </c>
      <c r="P12" s="125" t="str">
        <f t="shared" si="15"/>
        <v/>
      </c>
      <c r="Q12" s="125" t="str">
        <f t="shared" si="16"/>
        <v/>
      </c>
      <c r="R12" s="125" t="str">
        <f t="shared" si="17"/>
        <v/>
      </c>
      <c r="S12" s="125" t="str">
        <f t="shared" si="18"/>
        <v/>
      </c>
      <c r="T12" s="125" t="str">
        <f t="shared" si="19"/>
        <v/>
      </c>
      <c r="U12" s="125" t="str">
        <f t="shared" si="20"/>
        <v/>
      </c>
      <c r="V12" s="125" t="str">
        <f t="shared" si="21"/>
        <v/>
      </c>
      <c r="W12" s="125" t="str">
        <f t="shared" si="22"/>
        <v/>
      </c>
      <c r="X12" s="125" t="str">
        <f t="shared" si="23"/>
        <v/>
      </c>
      <c r="Y12" s="125" t="str">
        <f t="shared" si="24"/>
        <v/>
      </c>
      <c r="Z12" s="125" t="str">
        <f t="shared" si="25"/>
        <v/>
      </c>
      <c r="AA12" s="125" t="str">
        <f t="shared" si="26"/>
        <v/>
      </c>
      <c r="AB12" s="125" t="str">
        <f t="shared" si="27"/>
        <v/>
      </c>
      <c r="AC12" s="125" t="str">
        <f t="shared" si="28"/>
        <v/>
      </c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</row>
    <row r="13" spans="1:57" ht="11.25" customHeight="1" x14ac:dyDescent="0.15">
      <c r="A13" s="170">
        <v>7</v>
      </c>
      <c r="B13" s="208">
        <f t="shared" si="29"/>
        <v>43503</v>
      </c>
      <c r="C13" s="125" t="str">
        <f t="shared" si="2"/>
        <v/>
      </c>
      <c r="D13" s="125" t="str">
        <f t="shared" si="3"/>
        <v/>
      </c>
      <c r="E13" s="125" t="str">
        <f t="shared" si="4"/>
        <v/>
      </c>
      <c r="F13" s="125" t="str">
        <f t="shared" si="5"/>
        <v/>
      </c>
      <c r="G13" s="125" t="str">
        <f t="shared" si="6"/>
        <v/>
      </c>
      <c r="H13" s="125" t="str">
        <f t="shared" si="7"/>
        <v/>
      </c>
      <c r="I13" s="125" t="str">
        <f t="shared" si="8"/>
        <v/>
      </c>
      <c r="J13" s="125" t="str">
        <f t="shared" si="9"/>
        <v/>
      </c>
      <c r="K13" s="125" t="str">
        <f t="shared" si="10"/>
        <v/>
      </c>
      <c r="L13" s="125" t="str">
        <f t="shared" si="11"/>
        <v/>
      </c>
      <c r="M13" s="125" t="str">
        <f t="shared" si="12"/>
        <v/>
      </c>
      <c r="N13" s="125" t="str">
        <f t="shared" si="13"/>
        <v/>
      </c>
      <c r="O13" s="125" t="str">
        <f t="shared" si="14"/>
        <v/>
      </c>
      <c r="P13" s="125" t="str">
        <f t="shared" si="15"/>
        <v/>
      </c>
      <c r="Q13" s="125" t="str">
        <f t="shared" si="16"/>
        <v/>
      </c>
      <c r="R13" s="125" t="str">
        <f t="shared" si="17"/>
        <v/>
      </c>
      <c r="S13" s="125" t="str">
        <f t="shared" si="18"/>
        <v/>
      </c>
      <c r="T13" s="125" t="str">
        <f t="shared" si="19"/>
        <v/>
      </c>
      <c r="U13" s="125" t="str">
        <f t="shared" si="20"/>
        <v/>
      </c>
      <c r="V13" s="125" t="str">
        <f t="shared" si="21"/>
        <v/>
      </c>
      <c r="W13" s="125" t="str">
        <f t="shared" si="22"/>
        <v/>
      </c>
      <c r="X13" s="125" t="str">
        <f t="shared" si="23"/>
        <v/>
      </c>
      <c r="Y13" s="125" t="str">
        <f t="shared" si="24"/>
        <v/>
      </c>
      <c r="Z13" s="125" t="str">
        <f t="shared" si="25"/>
        <v/>
      </c>
      <c r="AA13" s="125" t="str">
        <f t="shared" si="26"/>
        <v/>
      </c>
      <c r="AB13" s="125" t="str">
        <f t="shared" si="27"/>
        <v/>
      </c>
      <c r="AC13" s="125" t="str">
        <f t="shared" si="28"/>
        <v/>
      </c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</row>
    <row r="14" spans="1:57" ht="11.25" customHeight="1" x14ac:dyDescent="0.15">
      <c r="A14" s="170">
        <v>8</v>
      </c>
      <c r="B14" s="208">
        <f t="shared" si="29"/>
        <v>43504</v>
      </c>
      <c r="C14" s="125" t="str">
        <f t="shared" si="2"/>
        <v/>
      </c>
      <c r="D14" s="125" t="str">
        <f t="shared" si="3"/>
        <v/>
      </c>
      <c r="E14" s="125" t="str">
        <f t="shared" si="4"/>
        <v/>
      </c>
      <c r="F14" s="125" t="str">
        <f t="shared" si="5"/>
        <v/>
      </c>
      <c r="G14" s="125" t="str">
        <f t="shared" si="6"/>
        <v/>
      </c>
      <c r="H14" s="125" t="str">
        <f t="shared" si="7"/>
        <v/>
      </c>
      <c r="I14" s="125" t="str">
        <f t="shared" si="8"/>
        <v/>
      </c>
      <c r="J14" s="125" t="str">
        <f t="shared" si="9"/>
        <v/>
      </c>
      <c r="K14" s="125" t="str">
        <f t="shared" si="10"/>
        <v/>
      </c>
      <c r="L14" s="125" t="str">
        <f t="shared" si="11"/>
        <v/>
      </c>
      <c r="M14" s="125" t="str">
        <f t="shared" si="12"/>
        <v/>
      </c>
      <c r="N14" s="125" t="str">
        <f t="shared" si="13"/>
        <v/>
      </c>
      <c r="O14" s="125" t="str">
        <f t="shared" si="14"/>
        <v/>
      </c>
      <c r="P14" s="125" t="str">
        <f t="shared" si="15"/>
        <v/>
      </c>
      <c r="Q14" s="125" t="str">
        <f t="shared" si="16"/>
        <v/>
      </c>
      <c r="R14" s="125" t="str">
        <f t="shared" si="17"/>
        <v/>
      </c>
      <c r="S14" s="125" t="str">
        <f t="shared" si="18"/>
        <v/>
      </c>
      <c r="T14" s="125" t="str">
        <f t="shared" si="19"/>
        <v/>
      </c>
      <c r="U14" s="125" t="str">
        <f t="shared" si="20"/>
        <v/>
      </c>
      <c r="V14" s="125" t="str">
        <f t="shared" si="21"/>
        <v/>
      </c>
      <c r="W14" s="125" t="str">
        <f t="shared" si="22"/>
        <v/>
      </c>
      <c r="X14" s="125" t="str">
        <f t="shared" si="23"/>
        <v/>
      </c>
      <c r="Y14" s="125" t="str">
        <f t="shared" si="24"/>
        <v/>
      </c>
      <c r="Z14" s="125" t="str">
        <f t="shared" si="25"/>
        <v/>
      </c>
      <c r="AA14" s="125" t="str">
        <f t="shared" si="26"/>
        <v/>
      </c>
      <c r="AB14" s="125" t="str">
        <f t="shared" si="27"/>
        <v/>
      </c>
      <c r="AC14" s="125" t="str">
        <f t="shared" si="28"/>
        <v/>
      </c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</row>
    <row r="15" spans="1:57" ht="11.25" customHeight="1" x14ac:dyDescent="0.15">
      <c r="A15" s="170">
        <v>9</v>
      </c>
      <c r="B15" s="208">
        <f t="shared" si="29"/>
        <v>43505</v>
      </c>
      <c r="C15" s="125" t="str">
        <f t="shared" si="2"/>
        <v/>
      </c>
      <c r="D15" s="125" t="str">
        <f t="shared" si="3"/>
        <v/>
      </c>
      <c r="E15" s="125" t="str">
        <f t="shared" si="4"/>
        <v/>
      </c>
      <c r="F15" s="125" t="str">
        <f t="shared" si="5"/>
        <v/>
      </c>
      <c r="G15" s="125" t="str">
        <f t="shared" si="6"/>
        <v/>
      </c>
      <c r="H15" s="125" t="str">
        <f t="shared" si="7"/>
        <v/>
      </c>
      <c r="I15" s="125" t="str">
        <f t="shared" si="8"/>
        <v/>
      </c>
      <c r="J15" s="125" t="str">
        <f t="shared" si="9"/>
        <v/>
      </c>
      <c r="K15" s="125" t="str">
        <f t="shared" si="10"/>
        <v/>
      </c>
      <c r="L15" s="125" t="str">
        <f t="shared" si="11"/>
        <v/>
      </c>
      <c r="M15" s="125" t="str">
        <f t="shared" si="12"/>
        <v/>
      </c>
      <c r="N15" s="125" t="str">
        <f t="shared" si="13"/>
        <v/>
      </c>
      <c r="O15" s="125" t="str">
        <f t="shared" si="14"/>
        <v/>
      </c>
      <c r="P15" s="125" t="str">
        <f t="shared" si="15"/>
        <v/>
      </c>
      <c r="Q15" s="125" t="str">
        <f t="shared" si="16"/>
        <v/>
      </c>
      <c r="R15" s="125" t="str">
        <f t="shared" si="17"/>
        <v/>
      </c>
      <c r="S15" s="125" t="str">
        <f t="shared" si="18"/>
        <v/>
      </c>
      <c r="T15" s="125" t="str">
        <f t="shared" si="19"/>
        <v/>
      </c>
      <c r="U15" s="125" t="str">
        <f t="shared" si="20"/>
        <v/>
      </c>
      <c r="V15" s="125" t="str">
        <f t="shared" si="21"/>
        <v/>
      </c>
      <c r="W15" s="125" t="str">
        <f t="shared" si="22"/>
        <v/>
      </c>
      <c r="X15" s="125" t="str">
        <f t="shared" si="23"/>
        <v/>
      </c>
      <c r="Y15" s="125" t="str">
        <f t="shared" si="24"/>
        <v/>
      </c>
      <c r="Z15" s="125" t="str">
        <f t="shared" si="25"/>
        <v/>
      </c>
      <c r="AA15" s="125" t="str">
        <f t="shared" si="26"/>
        <v/>
      </c>
      <c r="AB15" s="125" t="str">
        <f t="shared" si="27"/>
        <v/>
      </c>
      <c r="AC15" s="125" t="str">
        <f t="shared" si="28"/>
        <v/>
      </c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</row>
    <row r="16" spans="1:57" ht="11.25" customHeight="1" x14ac:dyDescent="0.15">
      <c r="A16" s="170">
        <v>10</v>
      </c>
      <c r="B16" s="208">
        <f t="shared" si="29"/>
        <v>43506</v>
      </c>
      <c r="C16" s="125" t="str">
        <f t="shared" si="2"/>
        <v/>
      </c>
      <c r="D16" s="125" t="str">
        <f t="shared" si="3"/>
        <v/>
      </c>
      <c r="E16" s="125" t="str">
        <f t="shared" si="4"/>
        <v/>
      </c>
      <c r="F16" s="125" t="str">
        <f t="shared" si="5"/>
        <v/>
      </c>
      <c r="G16" s="125" t="str">
        <f t="shared" si="6"/>
        <v/>
      </c>
      <c r="H16" s="125" t="str">
        <f t="shared" si="7"/>
        <v/>
      </c>
      <c r="I16" s="125" t="str">
        <f t="shared" si="8"/>
        <v/>
      </c>
      <c r="J16" s="125" t="str">
        <f t="shared" si="9"/>
        <v/>
      </c>
      <c r="K16" s="125" t="str">
        <f t="shared" si="10"/>
        <v/>
      </c>
      <c r="L16" s="125" t="str">
        <f t="shared" si="11"/>
        <v/>
      </c>
      <c r="M16" s="125" t="str">
        <f t="shared" si="12"/>
        <v/>
      </c>
      <c r="N16" s="125" t="str">
        <f t="shared" si="13"/>
        <v/>
      </c>
      <c r="O16" s="125" t="str">
        <f t="shared" si="14"/>
        <v/>
      </c>
      <c r="P16" s="125" t="str">
        <f t="shared" si="15"/>
        <v/>
      </c>
      <c r="Q16" s="125" t="str">
        <f t="shared" si="16"/>
        <v/>
      </c>
      <c r="R16" s="125" t="str">
        <f t="shared" si="17"/>
        <v/>
      </c>
      <c r="S16" s="125" t="str">
        <f t="shared" si="18"/>
        <v/>
      </c>
      <c r="T16" s="125" t="str">
        <f t="shared" si="19"/>
        <v/>
      </c>
      <c r="U16" s="125" t="str">
        <f t="shared" si="20"/>
        <v/>
      </c>
      <c r="V16" s="125" t="str">
        <f t="shared" si="21"/>
        <v/>
      </c>
      <c r="W16" s="125" t="str">
        <f t="shared" si="22"/>
        <v/>
      </c>
      <c r="X16" s="125" t="str">
        <f t="shared" si="23"/>
        <v/>
      </c>
      <c r="Y16" s="125" t="str">
        <f t="shared" si="24"/>
        <v/>
      </c>
      <c r="Z16" s="125" t="str">
        <f t="shared" si="25"/>
        <v/>
      </c>
      <c r="AA16" s="125" t="str">
        <f t="shared" si="26"/>
        <v/>
      </c>
      <c r="AB16" s="125" t="str">
        <f t="shared" si="27"/>
        <v/>
      </c>
      <c r="AC16" s="125" t="str">
        <f t="shared" si="28"/>
        <v/>
      </c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</row>
    <row r="17" spans="1:57" ht="11.25" customHeight="1" x14ac:dyDescent="0.15">
      <c r="A17" s="170">
        <v>11</v>
      </c>
      <c r="B17" s="208">
        <f t="shared" si="29"/>
        <v>43507</v>
      </c>
      <c r="C17" s="125" t="str">
        <f t="shared" si="2"/>
        <v/>
      </c>
      <c r="D17" s="125" t="str">
        <f t="shared" si="3"/>
        <v/>
      </c>
      <c r="E17" s="125" t="str">
        <f t="shared" si="4"/>
        <v/>
      </c>
      <c r="F17" s="125" t="str">
        <f t="shared" si="5"/>
        <v/>
      </c>
      <c r="G17" s="125" t="str">
        <f t="shared" si="6"/>
        <v/>
      </c>
      <c r="H17" s="125" t="str">
        <f t="shared" si="7"/>
        <v/>
      </c>
      <c r="I17" s="125" t="str">
        <f t="shared" si="8"/>
        <v/>
      </c>
      <c r="J17" s="125" t="str">
        <f t="shared" si="9"/>
        <v/>
      </c>
      <c r="K17" s="125" t="str">
        <f t="shared" si="10"/>
        <v/>
      </c>
      <c r="L17" s="125" t="str">
        <f t="shared" si="11"/>
        <v/>
      </c>
      <c r="M17" s="125" t="str">
        <f t="shared" si="12"/>
        <v/>
      </c>
      <c r="N17" s="125" t="str">
        <f t="shared" si="13"/>
        <v/>
      </c>
      <c r="O17" s="125" t="str">
        <f t="shared" si="14"/>
        <v/>
      </c>
      <c r="P17" s="125" t="str">
        <f t="shared" si="15"/>
        <v/>
      </c>
      <c r="Q17" s="125" t="str">
        <f t="shared" si="16"/>
        <v/>
      </c>
      <c r="R17" s="125" t="str">
        <f t="shared" si="17"/>
        <v/>
      </c>
      <c r="S17" s="125" t="str">
        <f t="shared" si="18"/>
        <v/>
      </c>
      <c r="T17" s="125" t="str">
        <f t="shared" si="19"/>
        <v/>
      </c>
      <c r="U17" s="125" t="str">
        <f t="shared" si="20"/>
        <v/>
      </c>
      <c r="V17" s="125" t="str">
        <f t="shared" si="21"/>
        <v/>
      </c>
      <c r="W17" s="125" t="str">
        <f t="shared" si="22"/>
        <v/>
      </c>
      <c r="X17" s="125" t="str">
        <f t="shared" si="23"/>
        <v/>
      </c>
      <c r="Y17" s="125" t="str">
        <f t="shared" si="24"/>
        <v/>
      </c>
      <c r="Z17" s="125" t="str">
        <f t="shared" si="25"/>
        <v/>
      </c>
      <c r="AA17" s="125" t="str">
        <f t="shared" si="26"/>
        <v/>
      </c>
      <c r="AB17" s="125" t="str">
        <f t="shared" si="27"/>
        <v/>
      </c>
      <c r="AC17" s="125" t="str">
        <f t="shared" si="28"/>
        <v/>
      </c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</row>
    <row r="18" spans="1:57" ht="11.25" customHeight="1" x14ac:dyDescent="0.15">
      <c r="A18" s="170">
        <v>12</v>
      </c>
      <c r="B18" s="208">
        <f t="shared" si="29"/>
        <v>43508</v>
      </c>
      <c r="C18" s="125" t="str">
        <f t="shared" si="2"/>
        <v/>
      </c>
      <c r="D18" s="125" t="str">
        <f t="shared" si="3"/>
        <v/>
      </c>
      <c r="E18" s="125" t="str">
        <f t="shared" si="4"/>
        <v/>
      </c>
      <c r="F18" s="125" t="str">
        <f t="shared" si="5"/>
        <v/>
      </c>
      <c r="G18" s="125" t="str">
        <f t="shared" si="6"/>
        <v/>
      </c>
      <c r="H18" s="125" t="str">
        <f t="shared" si="7"/>
        <v/>
      </c>
      <c r="I18" s="125" t="str">
        <f t="shared" si="8"/>
        <v/>
      </c>
      <c r="J18" s="125" t="str">
        <f t="shared" si="9"/>
        <v/>
      </c>
      <c r="K18" s="125" t="str">
        <f t="shared" si="10"/>
        <v/>
      </c>
      <c r="L18" s="125" t="str">
        <f t="shared" si="11"/>
        <v/>
      </c>
      <c r="M18" s="125" t="str">
        <f t="shared" si="12"/>
        <v/>
      </c>
      <c r="N18" s="125" t="str">
        <f t="shared" si="13"/>
        <v/>
      </c>
      <c r="O18" s="125" t="str">
        <f t="shared" si="14"/>
        <v/>
      </c>
      <c r="P18" s="125" t="str">
        <f t="shared" si="15"/>
        <v/>
      </c>
      <c r="Q18" s="125" t="str">
        <f t="shared" si="16"/>
        <v/>
      </c>
      <c r="R18" s="125" t="str">
        <f t="shared" si="17"/>
        <v/>
      </c>
      <c r="S18" s="125" t="str">
        <f t="shared" si="18"/>
        <v/>
      </c>
      <c r="T18" s="125" t="str">
        <f t="shared" si="19"/>
        <v/>
      </c>
      <c r="U18" s="125" t="str">
        <f t="shared" si="20"/>
        <v/>
      </c>
      <c r="V18" s="125" t="str">
        <f t="shared" si="21"/>
        <v/>
      </c>
      <c r="W18" s="125" t="str">
        <f t="shared" si="22"/>
        <v/>
      </c>
      <c r="X18" s="125" t="str">
        <f t="shared" si="23"/>
        <v/>
      </c>
      <c r="Y18" s="125" t="str">
        <f t="shared" si="24"/>
        <v/>
      </c>
      <c r="Z18" s="125" t="str">
        <f t="shared" si="25"/>
        <v/>
      </c>
      <c r="AA18" s="125" t="str">
        <f t="shared" si="26"/>
        <v/>
      </c>
      <c r="AB18" s="125" t="str">
        <f t="shared" si="27"/>
        <v/>
      </c>
      <c r="AC18" s="125" t="str">
        <f t="shared" si="28"/>
        <v/>
      </c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</row>
    <row r="19" spans="1:57" ht="11.25" customHeight="1" x14ac:dyDescent="0.15">
      <c r="A19" s="170">
        <v>13</v>
      </c>
      <c r="B19" s="208">
        <f t="shared" si="29"/>
        <v>43509</v>
      </c>
      <c r="C19" s="125" t="str">
        <f t="shared" si="2"/>
        <v/>
      </c>
      <c r="D19" s="125" t="str">
        <f t="shared" si="3"/>
        <v/>
      </c>
      <c r="E19" s="125" t="str">
        <f t="shared" si="4"/>
        <v/>
      </c>
      <c r="F19" s="125" t="str">
        <f t="shared" si="5"/>
        <v/>
      </c>
      <c r="G19" s="125" t="str">
        <f t="shared" si="6"/>
        <v/>
      </c>
      <c r="H19" s="125" t="str">
        <f t="shared" si="7"/>
        <v/>
      </c>
      <c r="I19" s="125" t="str">
        <f t="shared" si="8"/>
        <v/>
      </c>
      <c r="J19" s="125" t="str">
        <f t="shared" si="9"/>
        <v/>
      </c>
      <c r="K19" s="125" t="str">
        <f t="shared" si="10"/>
        <v/>
      </c>
      <c r="L19" s="125" t="str">
        <f t="shared" si="11"/>
        <v/>
      </c>
      <c r="M19" s="125" t="str">
        <f t="shared" si="12"/>
        <v/>
      </c>
      <c r="N19" s="125" t="str">
        <f t="shared" si="13"/>
        <v/>
      </c>
      <c r="O19" s="125" t="str">
        <f t="shared" si="14"/>
        <v/>
      </c>
      <c r="P19" s="125" t="str">
        <f t="shared" si="15"/>
        <v/>
      </c>
      <c r="Q19" s="125" t="str">
        <f t="shared" si="16"/>
        <v/>
      </c>
      <c r="R19" s="125" t="str">
        <f t="shared" si="17"/>
        <v/>
      </c>
      <c r="S19" s="125" t="str">
        <f t="shared" si="18"/>
        <v/>
      </c>
      <c r="T19" s="125" t="str">
        <f t="shared" si="19"/>
        <v/>
      </c>
      <c r="U19" s="125" t="str">
        <f t="shared" si="20"/>
        <v/>
      </c>
      <c r="V19" s="125" t="str">
        <f t="shared" si="21"/>
        <v/>
      </c>
      <c r="W19" s="125" t="str">
        <f t="shared" si="22"/>
        <v/>
      </c>
      <c r="X19" s="125" t="str">
        <f t="shared" si="23"/>
        <v/>
      </c>
      <c r="Y19" s="125" t="str">
        <f t="shared" si="24"/>
        <v/>
      </c>
      <c r="Z19" s="125" t="str">
        <f t="shared" si="25"/>
        <v/>
      </c>
      <c r="AA19" s="125" t="str">
        <f t="shared" si="26"/>
        <v/>
      </c>
      <c r="AB19" s="125" t="str">
        <f t="shared" si="27"/>
        <v/>
      </c>
      <c r="AC19" s="125" t="str">
        <f t="shared" si="28"/>
        <v/>
      </c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</row>
    <row r="20" spans="1:57" ht="11.25" customHeight="1" x14ac:dyDescent="0.15">
      <c r="A20" s="170">
        <v>14</v>
      </c>
      <c r="B20" s="208">
        <f t="shared" si="29"/>
        <v>43510</v>
      </c>
      <c r="C20" s="125" t="str">
        <f t="shared" si="2"/>
        <v/>
      </c>
      <c r="D20" s="125" t="str">
        <f t="shared" si="3"/>
        <v/>
      </c>
      <c r="E20" s="125" t="str">
        <f t="shared" si="4"/>
        <v/>
      </c>
      <c r="F20" s="125" t="str">
        <f t="shared" si="5"/>
        <v/>
      </c>
      <c r="G20" s="125" t="str">
        <f t="shared" si="6"/>
        <v/>
      </c>
      <c r="H20" s="125" t="str">
        <f t="shared" si="7"/>
        <v/>
      </c>
      <c r="I20" s="125" t="str">
        <f t="shared" si="8"/>
        <v/>
      </c>
      <c r="J20" s="125" t="str">
        <f t="shared" si="9"/>
        <v/>
      </c>
      <c r="K20" s="125" t="str">
        <f t="shared" si="10"/>
        <v/>
      </c>
      <c r="L20" s="125" t="str">
        <f t="shared" si="11"/>
        <v/>
      </c>
      <c r="M20" s="125" t="str">
        <f t="shared" si="12"/>
        <v/>
      </c>
      <c r="N20" s="125" t="str">
        <f t="shared" si="13"/>
        <v/>
      </c>
      <c r="O20" s="125" t="str">
        <f t="shared" si="14"/>
        <v/>
      </c>
      <c r="P20" s="125" t="str">
        <f t="shared" si="15"/>
        <v/>
      </c>
      <c r="Q20" s="125" t="str">
        <f t="shared" si="16"/>
        <v/>
      </c>
      <c r="R20" s="125" t="str">
        <f t="shared" si="17"/>
        <v/>
      </c>
      <c r="S20" s="125" t="str">
        <f t="shared" si="18"/>
        <v/>
      </c>
      <c r="T20" s="125" t="str">
        <f t="shared" si="19"/>
        <v/>
      </c>
      <c r="U20" s="125" t="str">
        <f t="shared" si="20"/>
        <v/>
      </c>
      <c r="V20" s="125" t="str">
        <f t="shared" si="21"/>
        <v/>
      </c>
      <c r="W20" s="125" t="str">
        <f t="shared" si="22"/>
        <v/>
      </c>
      <c r="X20" s="125" t="str">
        <f t="shared" si="23"/>
        <v/>
      </c>
      <c r="Y20" s="125" t="str">
        <f t="shared" si="24"/>
        <v/>
      </c>
      <c r="Z20" s="125" t="str">
        <f t="shared" si="25"/>
        <v/>
      </c>
      <c r="AA20" s="125" t="str">
        <f t="shared" si="26"/>
        <v/>
      </c>
      <c r="AB20" s="125" t="str">
        <f t="shared" si="27"/>
        <v/>
      </c>
      <c r="AC20" s="125" t="str">
        <f t="shared" si="28"/>
        <v/>
      </c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</row>
    <row r="21" spans="1:57" ht="11.25" customHeight="1" x14ac:dyDescent="0.15">
      <c r="A21" s="170">
        <v>15</v>
      </c>
      <c r="B21" s="208">
        <f t="shared" si="29"/>
        <v>43511</v>
      </c>
      <c r="C21" s="125" t="str">
        <f t="shared" si="2"/>
        <v/>
      </c>
      <c r="D21" s="125" t="str">
        <f t="shared" si="3"/>
        <v/>
      </c>
      <c r="E21" s="125" t="str">
        <f t="shared" si="4"/>
        <v/>
      </c>
      <c r="F21" s="125" t="str">
        <f t="shared" si="5"/>
        <v/>
      </c>
      <c r="G21" s="125" t="str">
        <f t="shared" si="6"/>
        <v/>
      </c>
      <c r="H21" s="125" t="str">
        <f t="shared" si="7"/>
        <v/>
      </c>
      <c r="I21" s="125" t="str">
        <f t="shared" si="8"/>
        <v/>
      </c>
      <c r="J21" s="125" t="str">
        <f t="shared" si="9"/>
        <v/>
      </c>
      <c r="K21" s="125" t="str">
        <f t="shared" si="10"/>
        <v/>
      </c>
      <c r="L21" s="125" t="str">
        <f t="shared" si="11"/>
        <v/>
      </c>
      <c r="M21" s="125" t="str">
        <f t="shared" si="12"/>
        <v/>
      </c>
      <c r="N21" s="125" t="str">
        <f t="shared" si="13"/>
        <v/>
      </c>
      <c r="O21" s="125" t="str">
        <f t="shared" si="14"/>
        <v/>
      </c>
      <c r="P21" s="125" t="str">
        <f t="shared" si="15"/>
        <v/>
      </c>
      <c r="Q21" s="125" t="str">
        <f t="shared" si="16"/>
        <v/>
      </c>
      <c r="R21" s="125" t="str">
        <f t="shared" si="17"/>
        <v/>
      </c>
      <c r="S21" s="125" t="str">
        <f t="shared" si="18"/>
        <v/>
      </c>
      <c r="T21" s="125" t="str">
        <f t="shared" si="19"/>
        <v/>
      </c>
      <c r="U21" s="125" t="str">
        <f t="shared" si="20"/>
        <v/>
      </c>
      <c r="V21" s="125" t="str">
        <f t="shared" si="21"/>
        <v/>
      </c>
      <c r="W21" s="125" t="str">
        <f t="shared" si="22"/>
        <v/>
      </c>
      <c r="X21" s="125" t="str">
        <f t="shared" si="23"/>
        <v/>
      </c>
      <c r="Y21" s="125" t="str">
        <f t="shared" si="24"/>
        <v/>
      </c>
      <c r="Z21" s="125" t="str">
        <f t="shared" si="25"/>
        <v/>
      </c>
      <c r="AA21" s="125" t="str">
        <f t="shared" si="26"/>
        <v/>
      </c>
      <c r="AB21" s="125" t="str">
        <f t="shared" si="27"/>
        <v/>
      </c>
      <c r="AC21" s="125" t="str">
        <f t="shared" si="28"/>
        <v/>
      </c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</row>
    <row r="22" spans="1:57" ht="11.25" customHeight="1" x14ac:dyDescent="0.15">
      <c r="A22" s="170">
        <v>16</v>
      </c>
      <c r="B22" s="208">
        <f t="shared" si="29"/>
        <v>43512</v>
      </c>
      <c r="C22" s="125" t="str">
        <f t="shared" si="2"/>
        <v/>
      </c>
      <c r="D22" s="125" t="str">
        <f t="shared" si="3"/>
        <v/>
      </c>
      <c r="E22" s="125" t="str">
        <f t="shared" si="4"/>
        <v/>
      </c>
      <c r="F22" s="125" t="str">
        <f t="shared" si="5"/>
        <v/>
      </c>
      <c r="G22" s="125" t="str">
        <f t="shared" si="6"/>
        <v/>
      </c>
      <c r="H22" s="125" t="str">
        <f t="shared" si="7"/>
        <v/>
      </c>
      <c r="I22" s="125" t="str">
        <f t="shared" si="8"/>
        <v/>
      </c>
      <c r="J22" s="125" t="str">
        <f t="shared" si="9"/>
        <v/>
      </c>
      <c r="K22" s="125" t="str">
        <f t="shared" si="10"/>
        <v/>
      </c>
      <c r="L22" s="125" t="str">
        <f t="shared" si="11"/>
        <v/>
      </c>
      <c r="M22" s="125" t="str">
        <f t="shared" si="12"/>
        <v/>
      </c>
      <c r="N22" s="125" t="str">
        <f t="shared" si="13"/>
        <v/>
      </c>
      <c r="O22" s="125" t="str">
        <f t="shared" si="14"/>
        <v/>
      </c>
      <c r="P22" s="125" t="str">
        <f t="shared" si="15"/>
        <v/>
      </c>
      <c r="Q22" s="125" t="str">
        <f t="shared" si="16"/>
        <v/>
      </c>
      <c r="R22" s="125" t="str">
        <f t="shared" si="17"/>
        <v/>
      </c>
      <c r="S22" s="125" t="str">
        <f t="shared" si="18"/>
        <v/>
      </c>
      <c r="T22" s="125" t="str">
        <f t="shared" si="19"/>
        <v/>
      </c>
      <c r="U22" s="125" t="str">
        <f t="shared" si="20"/>
        <v/>
      </c>
      <c r="V22" s="125" t="str">
        <f t="shared" si="21"/>
        <v/>
      </c>
      <c r="W22" s="125" t="str">
        <f t="shared" si="22"/>
        <v/>
      </c>
      <c r="X22" s="125" t="str">
        <f t="shared" si="23"/>
        <v/>
      </c>
      <c r="Y22" s="125" t="str">
        <f t="shared" si="24"/>
        <v/>
      </c>
      <c r="Z22" s="125" t="str">
        <f t="shared" si="25"/>
        <v/>
      </c>
      <c r="AA22" s="125" t="str">
        <f t="shared" si="26"/>
        <v/>
      </c>
      <c r="AB22" s="125" t="str">
        <f t="shared" si="27"/>
        <v/>
      </c>
      <c r="AC22" s="125" t="str">
        <f t="shared" si="28"/>
        <v/>
      </c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</row>
    <row r="23" spans="1:57" ht="11.25" customHeight="1" x14ac:dyDescent="0.15">
      <c r="A23" s="170">
        <v>17</v>
      </c>
      <c r="B23" s="208">
        <f t="shared" si="29"/>
        <v>43513</v>
      </c>
      <c r="C23" s="125" t="str">
        <f t="shared" si="2"/>
        <v/>
      </c>
      <c r="D23" s="125" t="str">
        <f t="shared" si="3"/>
        <v/>
      </c>
      <c r="E23" s="125" t="str">
        <f t="shared" si="4"/>
        <v/>
      </c>
      <c r="F23" s="125" t="str">
        <f t="shared" si="5"/>
        <v/>
      </c>
      <c r="G23" s="125" t="str">
        <f t="shared" si="6"/>
        <v/>
      </c>
      <c r="H23" s="125" t="str">
        <f t="shared" si="7"/>
        <v/>
      </c>
      <c r="I23" s="125" t="str">
        <f t="shared" si="8"/>
        <v/>
      </c>
      <c r="J23" s="125" t="str">
        <f t="shared" si="9"/>
        <v/>
      </c>
      <c r="K23" s="125" t="str">
        <f t="shared" si="10"/>
        <v/>
      </c>
      <c r="L23" s="125" t="str">
        <f t="shared" si="11"/>
        <v/>
      </c>
      <c r="M23" s="125" t="str">
        <f t="shared" si="12"/>
        <v/>
      </c>
      <c r="N23" s="125" t="str">
        <f t="shared" si="13"/>
        <v/>
      </c>
      <c r="O23" s="125" t="str">
        <f t="shared" si="14"/>
        <v/>
      </c>
      <c r="P23" s="125" t="str">
        <f t="shared" si="15"/>
        <v/>
      </c>
      <c r="Q23" s="125" t="str">
        <f t="shared" si="16"/>
        <v/>
      </c>
      <c r="R23" s="125" t="str">
        <f t="shared" si="17"/>
        <v/>
      </c>
      <c r="S23" s="125" t="str">
        <f t="shared" si="18"/>
        <v/>
      </c>
      <c r="T23" s="125" t="str">
        <f t="shared" si="19"/>
        <v/>
      </c>
      <c r="U23" s="125" t="str">
        <f t="shared" si="20"/>
        <v/>
      </c>
      <c r="V23" s="125" t="str">
        <f t="shared" si="21"/>
        <v/>
      </c>
      <c r="W23" s="125" t="str">
        <f t="shared" si="22"/>
        <v/>
      </c>
      <c r="X23" s="125" t="str">
        <f t="shared" si="23"/>
        <v/>
      </c>
      <c r="Y23" s="125" t="str">
        <f t="shared" si="24"/>
        <v/>
      </c>
      <c r="Z23" s="125" t="str">
        <f t="shared" si="25"/>
        <v/>
      </c>
      <c r="AA23" s="125" t="str">
        <f t="shared" si="26"/>
        <v/>
      </c>
      <c r="AB23" s="125" t="str">
        <f t="shared" si="27"/>
        <v/>
      </c>
      <c r="AC23" s="125" t="str">
        <f t="shared" si="28"/>
        <v/>
      </c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</row>
    <row r="24" spans="1:57" ht="11.25" customHeight="1" x14ac:dyDescent="0.15">
      <c r="A24" s="170">
        <v>18</v>
      </c>
      <c r="B24" s="208">
        <f t="shared" si="29"/>
        <v>43514</v>
      </c>
      <c r="C24" s="125" t="str">
        <f t="shared" si="2"/>
        <v/>
      </c>
      <c r="D24" s="125" t="str">
        <f t="shared" si="3"/>
        <v/>
      </c>
      <c r="E24" s="125" t="str">
        <f t="shared" si="4"/>
        <v/>
      </c>
      <c r="F24" s="125" t="str">
        <f t="shared" si="5"/>
        <v/>
      </c>
      <c r="G24" s="125" t="str">
        <f t="shared" si="6"/>
        <v/>
      </c>
      <c r="H24" s="125" t="str">
        <f t="shared" si="7"/>
        <v/>
      </c>
      <c r="I24" s="125" t="str">
        <f t="shared" si="8"/>
        <v/>
      </c>
      <c r="J24" s="125" t="str">
        <f t="shared" si="9"/>
        <v/>
      </c>
      <c r="K24" s="125" t="str">
        <f t="shared" si="10"/>
        <v/>
      </c>
      <c r="L24" s="125" t="str">
        <f t="shared" si="11"/>
        <v/>
      </c>
      <c r="M24" s="125" t="str">
        <f t="shared" si="12"/>
        <v/>
      </c>
      <c r="N24" s="125" t="str">
        <f t="shared" si="13"/>
        <v/>
      </c>
      <c r="O24" s="125" t="str">
        <f t="shared" si="14"/>
        <v/>
      </c>
      <c r="P24" s="125" t="str">
        <f t="shared" si="15"/>
        <v/>
      </c>
      <c r="Q24" s="125" t="str">
        <f t="shared" si="16"/>
        <v/>
      </c>
      <c r="R24" s="125" t="str">
        <f t="shared" si="17"/>
        <v/>
      </c>
      <c r="S24" s="125" t="str">
        <f t="shared" si="18"/>
        <v/>
      </c>
      <c r="T24" s="125" t="str">
        <f t="shared" si="19"/>
        <v/>
      </c>
      <c r="U24" s="125" t="str">
        <f t="shared" si="20"/>
        <v/>
      </c>
      <c r="V24" s="125" t="str">
        <f t="shared" si="21"/>
        <v/>
      </c>
      <c r="W24" s="125" t="str">
        <f t="shared" si="22"/>
        <v/>
      </c>
      <c r="X24" s="125" t="str">
        <f t="shared" si="23"/>
        <v/>
      </c>
      <c r="Y24" s="125" t="str">
        <f t="shared" si="24"/>
        <v/>
      </c>
      <c r="Z24" s="125" t="str">
        <f t="shared" si="25"/>
        <v/>
      </c>
      <c r="AA24" s="125" t="str">
        <f t="shared" si="26"/>
        <v/>
      </c>
      <c r="AB24" s="125" t="str">
        <f t="shared" si="27"/>
        <v/>
      </c>
      <c r="AC24" s="125" t="str">
        <f t="shared" si="28"/>
        <v/>
      </c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</row>
    <row r="25" spans="1:57" ht="11.25" customHeight="1" x14ac:dyDescent="0.15">
      <c r="A25" s="170">
        <v>19</v>
      </c>
      <c r="B25" s="208">
        <f t="shared" si="29"/>
        <v>43515</v>
      </c>
      <c r="C25" s="125" t="str">
        <f t="shared" si="2"/>
        <v/>
      </c>
      <c r="D25" s="125" t="str">
        <f t="shared" si="3"/>
        <v/>
      </c>
      <c r="E25" s="125" t="str">
        <f t="shared" si="4"/>
        <v/>
      </c>
      <c r="F25" s="125" t="str">
        <f t="shared" si="5"/>
        <v/>
      </c>
      <c r="G25" s="125" t="str">
        <f t="shared" si="6"/>
        <v/>
      </c>
      <c r="H25" s="125" t="str">
        <f t="shared" si="7"/>
        <v/>
      </c>
      <c r="I25" s="125" t="str">
        <f t="shared" si="8"/>
        <v/>
      </c>
      <c r="J25" s="125" t="str">
        <f t="shared" si="9"/>
        <v/>
      </c>
      <c r="K25" s="125" t="str">
        <f t="shared" si="10"/>
        <v/>
      </c>
      <c r="L25" s="125" t="str">
        <f t="shared" si="11"/>
        <v/>
      </c>
      <c r="M25" s="125" t="str">
        <f t="shared" si="12"/>
        <v/>
      </c>
      <c r="N25" s="125" t="str">
        <f t="shared" si="13"/>
        <v/>
      </c>
      <c r="O25" s="125" t="str">
        <f t="shared" si="14"/>
        <v/>
      </c>
      <c r="P25" s="125" t="str">
        <f t="shared" si="15"/>
        <v/>
      </c>
      <c r="Q25" s="125" t="str">
        <f t="shared" si="16"/>
        <v/>
      </c>
      <c r="R25" s="125" t="str">
        <f t="shared" si="17"/>
        <v/>
      </c>
      <c r="S25" s="125" t="str">
        <f t="shared" si="18"/>
        <v/>
      </c>
      <c r="T25" s="125" t="str">
        <f t="shared" si="19"/>
        <v/>
      </c>
      <c r="U25" s="125" t="str">
        <f t="shared" si="20"/>
        <v/>
      </c>
      <c r="V25" s="125" t="str">
        <f t="shared" si="21"/>
        <v/>
      </c>
      <c r="W25" s="125" t="str">
        <f t="shared" si="22"/>
        <v/>
      </c>
      <c r="X25" s="125" t="str">
        <f t="shared" si="23"/>
        <v/>
      </c>
      <c r="Y25" s="125" t="str">
        <f t="shared" si="24"/>
        <v/>
      </c>
      <c r="Z25" s="125" t="str">
        <f t="shared" si="25"/>
        <v/>
      </c>
      <c r="AA25" s="125" t="str">
        <f t="shared" si="26"/>
        <v/>
      </c>
      <c r="AB25" s="125" t="str">
        <f t="shared" si="27"/>
        <v/>
      </c>
      <c r="AC25" s="125" t="str">
        <f t="shared" si="28"/>
        <v/>
      </c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</row>
    <row r="26" spans="1:57" ht="11.25" customHeight="1" x14ac:dyDescent="0.15">
      <c r="A26" s="170">
        <v>20</v>
      </c>
      <c r="B26" s="208">
        <f t="shared" si="29"/>
        <v>43516</v>
      </c>
      <c r="C26" s="125" t="str">
        <f t="shared" si="2"/>
        <v/>
      </c>
      <c r="D26" s="125" t="str">
        <f t="shared" si="3"/>
        <v/>
      </c>
      <c r="E26" s="125" t="str">
        <f t="shared" si="4"/>
        <v/>
      </c>
      <c r="F26" s="125" t="str">
        <f t="shared" si="5"/>
        <v/>
      </c>
      <c r="G26" s="125" t="str">
        <f t="shared" si="6"/>
        <v/>
      </c>
      <c r="H26" s="125" t="str">
        <f t="shared" si="7"/>
        <v/>
      </c>
      <c r="I26" s="125" t="str">
        <f t="shared" si="8"/>
        <v/>
      </c>
      <c r="J26" s="125" t="str">
        <f t="shared" si="9"/>
        <v/>
      </c>
      <c r="K26" s="125" t="str">
        <f t="shared" si="10"/>
        <v/>
      </c>
      <c r="L26" s="125" t="str">
        <f t="shared" si="11"/>
        <v/>
      </c>
      <c r="M26" s="125" t="str">
        <f t="shared" si="12"/>
        <v/>
      </c>
      <c r="N26" s="125" t="str">
        <f t="shared" si="13"/>
        <v/>
      </c>
      <c r="O26" s="125" t="str">
        <f t="shared" si="14"/>
        <v/>
      </c>
      <c r="P26" s="125" t="str">
        <f t="shared" si="15"/>
        <v/>
      </c>
      <c r="Q26" s="125" t="str">
        <f t="shared" si="16"/>
        <v/>
      </c>
      <c r="R26" s="125" t="str">
        <f t="shared" si="17"/>
        <v/>
      </c>
      <c r="S26" s="125" t="str">
        <f t="shared" si="18"/>
        <v/>
      </c>
      <c r="T26" s="125" t="str">
        <f t="shared" si="19"/>
        <v/>
      </c>
      <c r="U26" s="125" t="str">
        <f t="shared" si="20"/>
        <v/>
      </c>
      <c r="V26" s="125" t="str">
        <f t="shared" si="21"/>
        <v/>
      </c>
      <c r="W26" s="125" t="str">
        <f t="shared" si="22"/>
        <v/>
      </c>
      <c r="X26" s="125" t="str">
        <f t="shared" si="23"/>
        <v/>
      </c>
      <c r="Y26" s="125" t="str">
        <f t="shared" si="24"/>
        <v/>
      </c>
      <c r="Z26" s="125" t="str">
        <f t="shared" si="25"/>
        <v/>
      </c>
      <c r="AA26" s="125" t="str">
        <f t="shared" si="26"/>
        <v/>
      </c>
      <c r="AB26" s="125" t="str">
        <f t="shared" si="27"/>
        <v/>
      </c>
      <c r="AC26" s="125" t="str">
        <f t="shared" si="28"/>
        <v/>
      </c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</row>
    <row r="27" spans="1:57" ht="11.25" customHeight="1" x14ac:dyDescent="0.15">
      <c r="A27" s="170">
        <v>21</v>
      </c>
      <c r="B27" s="208">
        <f t="shared" si="29"/>
        <v>43517</v>
      </c>
      <c r="C27" s="125" t="str">
        <f t="shared" si="2"/>
        <v/>
      </c>
      <c r="D27" s="125" t="str">
        <f t="shared" si="3"/>
        <v/>
      </c>
      <c r="E27" s="125" t="str">
        <f t="shared" si="4"/>
        <v/>
      </c>
      <c r="F27" s="125" t="str">
        <f t="shared" si="5"/>
        <v/>
      </c>
      <c r="G27" s="125" t="str">
        <f t="shared" si="6"/>
        <v/>
      </c>
      <c r="H27" s="125" t="str">
        <f t="shared" si="7"/>
        <v/>
      </c>
      <c r="I27" s="125" t="str">
        <f t="shared" si="8"/>
        <v/>
      </c>
      <c r="J27" s="125" t="str">
        <f t="shared" si="9"/>
        <v/>
      </c>
      <c r="K27" s="125" t="str">
        <f t="shared" si="10"/>
        <v/>
      </c>
      <c r="L27" s="125" t="str">
        <f t="shared" si="11"/>
        <v/>
      </c>
      <c r="M27" s="125" t="str">
        <f t="shared" si="12"/>
        <v/>
      </c>
      <c r="N27" s="125" t="str">
        <f t="shared" si="13"/>
        <v/>
      </c>
      <c r="O27" s="125" t="str">
        <f t="shared" si="14"/>
        <v/>
      </c>
      <c r="P27" s="125" t="str">
        <f t="shared" si="15"/>
        <v/>
      </c>
      <c r="Q27" s="125" t="str">
        <f t="shared" si="16"/>
        <v/>
      </c>
      <c r="R27" s="125" t="str">
        <f t="shared" si="17"/>
        <v/>
      </c>
      <c r="S27" s="125" t="str">
        <f t="shared" si="18"/>
        <v/>
      </c>
      <c r="T27" s="125" t="str">
        <f t="shared" si="19"/>
        <v/>
      </c>
      <c r="U27" s="125" t="str">
        <f t="shared" si="20"/>
        <v/>
      </c>
      <c r="V27" s="125" t="str">
        <f t="shared" si="21"/>
        <v/>
      </c>
      <c r="W27" s="125" t="str">
        <f t="shared" si="22"/>
        <v/>
      </c>
      <c r="X27" s="125" t="str">
        <f t="shared" si="23"/>
        <v/>
      </c>
      <c r="Y27" s="125" t="str">
        <f t="shared" si="24"/>
        <v/>
      </c>
      <c r="Z27" s="125" t="str">
        <f t="shared" si="25"/>
        <v/>
      </c>
      <c r="AA27" s="125" t="str">
        <f t="shared" si="26"/>
        <v/>
      </c>
      <c r="AB27" s="125" t="str">
        <f t="shared" si="27"/>
        <v/>
      </c>
      <c r="AC27" s="125" t="str">
        <f t="shared" si="28"/>
        <v/>
      </c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</row>
    <row r="28" spans="1:57" ht="11.25" customHeight="1" x14ac:dyDescent="0.15">
      <c r="A28" s="170">
        <v>22</v>
      </c>
      <c r="B28" s="208">
        <f t="shared" si="29"/>
        <v>43518</v>
      </c>
      <c r="C28" s="125" t="str">
        <f t="shared" si="2"/>
        <v/>
      </c>
      <c r="D28" s="125" t="str">
        <f t="shared" si="3"/>
        <v/>
      </c>
      <c r="E28" s="125" t="str">
        <f t="shared" si="4"/>
        <v/>
      </c>
      <c r="F28" s="125" t="str">
        <f t="shared" si="5"/>
        <v/>
      </c>
      <c r="G28" s="125" t="str">
        <f t="shared" si="6"/>
        <v/>
      </c>
      <c r="H28" s="125" t="str">
        <f t="shared" si="7"/>
        <v/>
      </c>
      <c r="I28" s="125" t="str">
        <f t="shared" si="8"/>
        <v/>
      </c>
      <c r="J28" s="125" t="str">
        <f t="shared" si="9"/>
        <v/>
      </c>
      <c r="K28" s="125" t="str">
        <f t="shared" si="10"/>
        <v/>
      </c>
      <c r="L28" s="125" t="str">
        <f t="shared" si="11"/>
        <v/>
      </c>
      <c r="M28" s="125" t="str">
        <f t="shared" si="12"/>
        <v/>
      </c>
      <c r="N28" s="125" t="str">
        <f t="shared" si="13"/>
        <v/>
      </c>
      <c r="O28" s="125" t="str">
        <f t="shared" si="14"/>
        <v/>
      </c>
      <c r="P28" s="125" t="str">
        <f t="shared" si="15"/>
        <v/>
      </c>
      <c r="Q28" s="125" t="str">
        <f t="shared" si="16"/>
        <v/>
      </c>
      <c r="R28" s="125" t="str">
        <f t="shared" si="17"/>
        <v/>
      </c>
      <c r="S28" s="125" t="str">
        <f t="shared" si="18"/>
        <v/>
      </c>
      <c r="T28" s="125" t="str">
        <f t="shared" si="19"/>
        <v/>
      </c>
      <c r="U28" s="125" t="str">
        <f t="shared" si="20"/>
        <v/>
      </c>
      <c r="V28" s="125" t="str">
        <f t="shared" si="21"/>
        <v/>
      </c>
      <c r="W28" s="125" t="str">
        <f t="shared" si="22"/>
        <v/>
      </c>
      <c r="X28" s="125" t="str">
        <f t="shared" si="23"/>
        <v/>
      </c>
      <c r="Y28" s="125" t="str">
        <f t="shared" si="24"/>
        <v/>
      </c>
      <c r="Z28" s="125" t="str">
        <f t="shared" si="25"/>
        <v/>
      </c>
      <c r="AA28" s="125" t="str">
        <f t="shared" si="26"/>
        <v/>
      </c>
      <c r="AB28" s="125" t="str">
        <f t="shared" si="27"/>
        <v/>
      </c>
      <c r="AC28" s="125" t="str">
        <f t="shared" si="28"/>
        <v/>
      </c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</row>
    <row r="29" spans="1:57" ht="11.25" customHeight="1" x14ac:dyDescent="0.15">
      <c r="A29" s="170">
        <v>23</v>
      </c>
      <c r="B29" s="208">
        <f t="shared" si="29"/>
        <v>43519</v>
      </c>
      <c r="C29" s="125" t="str">
        <f t="shared" si="2"/>
        <v/>
      </c>
      <c r="D29" s="125" t="str">
        <f t="shared" si="3"/>
        <v/>
      </c>
      <c r="E29" s="125" t="str">
        <f t="shared" si="4"/>
        <v/>
      </c>
      <c r="F29" s="125" t="str">
        <f t="shared" si="5"/>
        <v/>
      </c>
      <c r="G29" s="125" t="str">
        <f t="shared" si="6"/>
        <v/>
      </c>
      <c r="H29" s="125" t="str">
        <f t="shared" si="7"/>
        <v/>
      </c>
      <c r="I29" s="125" t="str">
        <f t="shared" si="8"/>
        <v/>
      </c>
      <c r="J29" s="125" t="str">
        <f t="shared" si="9"/>
        <v/>
      </c>
      <c r="K29" s="125" t="str">
        <f t="shared" si="10"/>
        <v/>
      </c>
      <c r="L29" s="125" t="str">
        <f t="shared" si="11"/>
        <v/>
      </c>
      <c r="M29" s="125" t="str">
        <f t="shared" si="12"/>
        <v/>
      </c>
      <c r="N29" s="125" t="str">
        <f t="shared" si="13"/>
        <v/>
      </c>
      <c r="O29" s="125" t="str">
        <f t="shared" si="14"/>
        <v/>
      </c>
      <c r="P29" s="125" t="str">
        <f t="shared" si="15"/>
        <v/>
      </c>
      <c r="Q29" s="125" t="str">
        <f t="shared" si="16"/>
        <v/>
      </c>
      <c r="R29" s="125" t="str">
        <f t="shared" si="17"/>
        <v/>
      </c>
      <c r="S29" s="125" t="str">
        <f t="shared" si="18"/>
        <v/>
      </c>
      <c r="T29" s="125" t="str">
        <f t="shared" si="19"/>
        <v/>
      </c>
      <c r="U29" s="125" t="str">
        <f t="shared" si="20"/>
        <v/>
      </c>
      <c r="V29" s="125" t="str">
        <f t="shared" si="21"/>
        <v/>
      </c>
      <c r="W29" s="125" t="str">
        <f t="shared" si="22"/>
        <v/>
      </c>
      <c r="X29" s="125" t="str">
        <f t="shared" si="23"/>
        <v/>
      </c>
      <c r="Y29" s="125" t="str">
        <f t="shared" si="24"/>
        <v/>
      </c>
      <c r="Z29" s="125" t="str">
        <f t="shared" si="25"/>
        <v/>
      </c>
      <c r="AA29" s="125" t="str">
        <f t="shared" si="26"/>
        <v/>
      </c>
      <c r="AB29" s="125" t="str">
        <f t="shared" si="27"/>
        <v/>
      </c>
      <c r="AC29" s="125" t="str">
        <f t="shared" si="28"/>
        <v/>
      </c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</row>
    <row r="30" spans="1:57" ht="11.25" customHeight="1" x14ac:dyDescent="0.15">
      <c r="A30" s="170">
        <v>24</v>
      </c>
      <c r="B30" s="208">
        <f t="shared" si="29"/>
        <v>43520</v>
      </c>
      <c r="C30" s="125" t="str">
        <f t="shared" si="2"/>
        <v/>
      </c>
      <c r="D30" s="125" t="str">
        <f t="shared" si="3"/>
        <v/>
      </c>
      <c r="E30" s="125" t="str">
        <f t="shared" si="4"/>
        <v/>
      </c>
      <c r="F30" s="125" t="str">
        <f t="shared" si="5"/>
        <v/>
      </c>
      <c r="G30" s="125" t="str">
        <f t="shared" si="6"/>
        <v/>
      </c>
      <c r="H30" s="125" t="str">
        <f t="shared" si="7"/>
        <v/>
      </c>
      <c r="I30" s="125" t="str">
        <f t="shared" si="8"/>
        <v/>
      </c>
      <c r="J30" s="125" t="str">
        <f t="shared" si="9"/>
        <v/>
      </c>
      <c r="K30" s="125" t="str">
        <f t="shared" si="10"/>
        <v/>
      </c>
      <c r="L30" s="125" t="str">
        <f t="shared" si="11"/>
        <v/>
      </c>
      <c r="M30" s="125" t="str">
        <f t="shared" si="12"/>
        <v/>
      </c>
      <c r="N30" s="125" t="str">
        <f t="shared" si="13"/>
        <v/>
      </c>
      <c r="O30" s="125" t="str">
        <f t="shared" si="14"/>
        <v/>
      </c>
      <c r="P30" s="125" t="str">
        <f t="shared" si="15"/>
        <v/>
      </c>
      <c r="Q30" s="125" t="str">
        <f t="shared" si="16"/>
        <v/>
      </c>
      <c r="R30" s="125" t="str">
        <f t="shared" si="17"/>
        <v/>
      </c>
      <c r="S30" s="125" t="str">
        <f t="shared" si="18"/>
        <v/>
      </c>
      <c r="T30" s="125" t="str">
        <f t="shared" si="19"/>
        <v/>
      </c>
      <c r="U30" s="125" t="str">
        <f t="shared" si="20"/>
        <v/>
      </c>
      <c r="V30" s="125" t="str">
        <f t="shared" si="21"/>
        <v/>
      </c>
      <c r="W30" s="125" t="str">
        <f t="shared" si="22"/>
        <v/>
      </c>
      <c r="X30" s="125" t="str">
        <f t="shared" si="23"/>
        <v/>
      </c>
      <c r="Y30" s="125" t="str">
        <f t="shared" si="24"/>
        <v/>
      </c>
      <c r="Z30" s="125" t="str">
        <f t="shared" si="25"/>
        <v/>
      </c>
      <c r="AA30" s="125" t="str">
        <f t="shared" si="26"/>
        <v/>
      </c>
      <c r="AB30" s="125" t="str">
        <f t="shared" si="27"/>
        <v/>
      </c>
      <c r="AC30" s="125" t="str">
        <f t="shared" si="28"/>
        <v/>
      </c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</row>
    <row r="31" spans="1:57" ht="11.25" customHeight="1" x14ac:dyDescent="0.15">
      <c r="A31" s="170">
        <v>25</v>
      </c>
      <c r="B31" s="208">
        <f t="shared" si="29"/>
        <v>43521</v>
      </c>
      <c r="C31" s="125" t="str">
        <f t="shared" si="2"/>
        <v/>
      </c>
      <c r="D31" s="125" t="str">
        <f t="shared" si="3"/>
        <v/>
      </c>
      <c r="E31" s="125" t="str">
        <f t="shared" si="4"/>
        <v/>
      </c>
      <c r="F31" s="125" t="str">
        <f t="shared" si="5"/>
        <v/>
      </c>
      <c r="G31" s="125" t="str">
        <f t="shared" si="6"/>
        <v/>
      </c>
      <c r="H31" s="125" t="str">
        <f t="shared" si="7"/>
        <v/>
      </c>
      <c r="I31" s="125" t="str">
        <f t="shared" si="8"/>
        <v/>
      </c>
      <c r="J31" s="125" t="str">
        <f t="shared" si="9"/>
        <v/>
      </c>
      <c r="K31" s="125" t="str">
        <f t="shared" si="10"/>
        <v/>
      </c>
      <c r="L31" s="125" t="str">
        <f t="shared" si="11"/>
        <v/>
      </c>
      <c r="M31" s="125" t="str">
        <f t="shared" si="12"/>
        <v/>
      </c>
      <c r="N31" s="125" t="str">
        <f t="shared" si="13"/>
        <v/>
      </c>
      <c r="O31" s="125" t="str">
        <f t="shared" si="14"/>
        <v/>
      </c>
      <c r="P31" s="125" t="str">
        <f t="shared" si="15"/>
        <v/>
      </c>
      <c r="Q31" s="125" t="str">
        <f t="shared" si="16"/>
        <v/>
      </c>
      <c r="R31" s="125" t="str">
        <f t="shared" si="17"/>
        <v/>
      </c>
      <c r="S31" s="125" t="str">
        <f t="shared" si="18"/>
        <v/>
      </c>
      <c r="T31" s="125" t="str">
        <f t="shared" si="19"/>
        <v/>
      </c>
      <c r="U31" s="125" t="str">
        <f t="shared" si="20"/>
        <v/>
      </c>
      <c r="V31" s="125" t="str">
        <f t="shared" si="21"/>
        <v/>
      </c>
      <c r="W31" s="125" t="str">
        <f t="shared" si="22"/>
        <v/>
      </c>
      <c r="X31" s="125" t="str">
        <f t="shared" si="23"/>
        <v/>
      </c>
      <c r="Y31" s="125" t="str">
        <f t="shared" si="24"/>
        <v/>
      </c>
      <c r="Z31" s="125" t="str">
        <f t="shared" si="25"/>
        <v/>
      </c>
      <c r="AA31" s="125" t="str">
        <f t="shared" si="26"/>
        <v/>
      </c>
      <c r="AB31" s="125" t="str">
        <f t="shared" si="27"/>
        <v/>
      </c>
      <c r="AC31" s="125" t="str">
        <f t="shared" si="28"/>
        <v/>
      </c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</row>
    <row r="32" spans="1:57" ht="11.25" customHeight="1" x14ac:dyDescent="0.15">
      <c r="A32" s="170">
        <v>26</v>
      </c>
      <c r="B32" s="208">
        <f t="shared" si="29"/>
        <v>43522</v>
      </c>
      <c r="C32" s="125" t="str">
        <f t="shared" si="2"/>
        <v/>
      </c>
      <c r="D32" s="125" t="str">
        <f t="shared" si="3"/>
        <v/>
      </c>
      <c r="E32" s="125" t="str">
        <f t="shared" si="4"/>
        <v/>
      </c>
      <c r="F32" s="125" t="str">
        <f t="shared" si="5"/>
        <v/>
      </c>
      <c r="G32" s="125" t="str">
        <f t="shared" si="6"/>
        <v/>
      </c>
      <c r="H32" s="125" t="str">
        <f t="shared" si="7"/>
        <v/>
      </c>
      <c r="I32" s="125" t="str">
        <f t="shared" si="8"/>
        <v/>
      </c>
      <c r="J32" s="125" t="str">
        <f t="shared" si="9"/>
        <v/>
      </c>
      <c r="K32" s="125" t="str">
        <f t="shared" si="10"/>
        <v/>
      </c>
      <c r="L32" s="125" t="str">
        <f t="shared" si="11"/>
        <v/>
      </c>
      <c r="M32" s="125" t="str">
        <f t="shared" si="12"/>
        <v/>
      </c>
      <c r="N32" s="125" t="str">
        <f t="shared" si="13"/>
        <v/>
      </c>
      <c r="O32" s="125" t="str">
        <f t="shared" si="14"/>
        <v/>
      </c>
      <c r="P32" s="125" t="str">
        <f t="shared" si="15"/>
        <v/>
      </c>
      <c r="Q32" s="125" t="str">
        <f t="shared" si="16"/>
        <v/>
      </c>
      <c r="R32" s="125" t="str">
        <f t="shared" si="17"/>
        <v/>
      </c>
      <c r="S32" s="125" t="str">
        <f t="shared" si="18"/>
        <v/>
      </c>
      <c r="T32" s="125" t="str">
        <f t="shared" si="19"/>
        <v/>
      </c>
      <c r="U32" s="125" t="str">
        <f t="shared" si="20"/>
        <v/>
      </c>
      <c r="V32" s="125" t="str">
        <f t="shared" si="21"/>
        <v/>
      </c>
      <c r="W32" s="125" t="str">
        <f t="shared" si="22"/>
        <v/>
      </c>
      <c r="X32" s="125" t="str">
        <f t="shared" si="23"/>
        <v/>
      </c>
      <c r="Y32" s="125" t="str">
        <f t="shared" si="24"/>
        <v/>
      </c>
      <c r="Z32" s="125" t="str">
        <f t="shared" si="25"/>
        <v/>
      </c>
      <c r="AA32" s="125" t="str">
        <f t="shared" si="26"/>
        <v/>
      </c>
      <c r="AB32" s="125" t="str">
        <f t="shared" si="27"/>
        <v/>
      </c>
      <c r="AC32" s="125" t="str">
        <f t="shared" si="28"/>
        <v/>
      </c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</row>
    <row r="33" spans="1:57" ht="11.25" customHeight="1" x14ac:dyDescent="0.15">
      <c r="A33" s="170">
        <v>27</v>
      </c>
      <c r="B33" s="208">
        <f t="shared" si="29"/>
        <v>43523</v>
      </c>
      <c r="C33" s="125" t="str">
        <f t="shared" si="2"/>
        <v/>
      </c>
      <c r="D33" s="125" t="str">
        <f t="shared" si="3"/>
        <v/>
      </c>
      <c r="E33" s="125" t="str">
        <f t="shared" si="4"/>
        <v/>
      </c>
      <c r="F33" s="125" t="str">
        <f t="shared" si="5"/>
        <v/>
      </c>
      <c r="G33" s="125" t="str">
        <f t="shared" si="6"/>
        <v/>
      </c>
      <c r="H33" s="125" t="str">
        <f t="shared" si="7"/>
        <v/>
      </c>
      <c r="I33" s="125" t="str">
        <f t="shared" si="8"/>
        <v/>
      </c>
      <c r="J33" s="125" t="str">
        <f t="shared" si="9"/>
        <v/>
      </c>
      <c r="K33" s="125" t="str">
        <f t="shared" si="10"/>
        <v/>
      </c>
      <c r="L33" s="125" t="str">
        <f t="shared" si="11"/>
        <v/>
      </c>
      <c r="M33" s="125" t="str">
        <f t="shared" si="12"/>
        <v/>
      </c>
      <c r="N33" s="125" t="str">
        <f t="shared" si="13"/>
        <v/>
      </c>
      <c r="O33" s="125" t="str">
        <f t="shared" si="14"/>
        <v/>
      </c>
      <c r="P33" s="125" t="str">
        <f t="shared" si="15"/>
        <v/>
      </c>
      <c r="Q33" s="125" t="str">
        <f t="shared" si="16"/>
        <v/>
      </c>
      <c r="R33" s="125" t="str">
        <f t="shared" si="17"/>
        <v/>
      </c>
      <c r="S33" s="125" t="str">
        <f t="shared" si="18"/>
        <v/>
      </c>
      <c r="T33" s="125" t="str">
        <f t="shared" si="19"/>
        <v/>
      </c>
      <c r="U33" s="125" t="str">
        <f t="shared" si="20"/>
        <v/>
      </c>
      <c r="V33" s="125" t="str">
        <f t="shared" si="21"/>
        <v/>
      </c>
      <c r="W33" s="125" t="str">
        <f t="shared" si="22"/>
        <v/>
      </c>
      <c r="X33" s="125" t="str">
        <f t="shared" si="23"/>
        <v/>
      </c>
      <c r="Y33" s="125" t="str">
        <f t="shared" si="24"/>
        <v/>
      </c>
      <c r="Z33" s="125" t="str">
        <f t="shared" si="25"/>
        <v/>
      </c>
      <c r="AA33" s="125" t="str">
        <f t="shared" si="26"/>
        <v/>
      </c>
      <c r="AB33" s="125" t="str">
        <f t="shared" si="27"/>
        <v/>
      </c>
      <c r="AC33" s="125" t="str">
        <f t="shared" si="28"/>
        <v/>
      </c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</row>
    <row r="34" spans="1:57" ht="11.25" customHeight="1" x14ac:dyDescent="0.15">
      <c r="A34" s="170">
        <v>28</v>
      </c>
      <c r="B34" s="208">
        <f t="shared" si="29"/>
        <v>43524</v>
      </c>
      <c r="C34" s="125" t="str">
        <f t="shared" si="2"/>
        <v/>
      </c>
      <c r="D34" s="125" t="str">
        <f t="shared" si="3"/>
        <v/>
      </c>
      <c r="E34" s="125" t="str">
        <f t="shared" si="4"/>
        <v/>
      </c>
      <c r="F34" s="125" t="str">
        <f t="shared" si="5"/>
        <v/>
      </c>
      <c r="G34" s="125" t="str">
        <f t="shared" si="6"/>
        <v/>
      </c>
      <c r="H34" s="125" t="str">
        <f t="shared" si="7"/>
        <v/>
      </c>
      <c r="I34" s="125" t="str">
        <f t="shared" si="8"/>
        <v/>
      </c>
      <c r="J34" s="125" t="str">
        <f t="shared" si="9"/>
        <v/>
      </c>
      <c r="K34" s="125" t="str">
        <f t="shared" si="10"/>
        <v/>
      </c>
      <c r="L34" s="125" t="str">
        <f t="shared" si="11"/>
        <v/>
      </c>
      <c r="M34" s="125" t="str">
        <f t="shared" si="12"/>
        <v/>
      </c>
      <c r="N34" s="125" t="str">
        <f t="shared" si="13"/>
        <v/>
      </c>
      <c r="O34" s="125" t="str">
        <f t="shared" si="14"/>
        <v/>
      </c>
      <c r="P34" s="125" t="str">
        <f t="shared" si="15"/>
        <v/>
      </c>
      <c r="Q34" s="125" t="str">
        <f t="shared" si="16"/>
        <v/>
      </c>
      <c r="R34" s="125" t="str">
        <f t="shared" si="17"/>
        <v/>
      </c>
      <c r="S34" s="125" t="str">
        <f t="shared" si="18"/>
        <v/>
      </c>
      <c r="T34" s="125" t="str">
        <f t="shared" si="19"/>
        <v/>
      </c>
      <c r="U34" s="125" t="str">
        <f t="shared" si="20"/>
        <v/>
      </c>
      <c r="V34" s="125" t="str">
        <f t="shared" si="21"/>
        <v/>
      </c>
      <c r="W34" s="125" t="str">
        <f t="shared" si="22"/>
        <v/>
      </c>
      <c r="X34" s="125" t="str">
        <f t="shared" si="23"/>
        <v/>
      </c>
      <c r="Y34" s="125" t="str">
        <f t="shared" si="24"/>
        <v/>
      </c>
      <c r="Z34" s="125" t="str">
        <f t="shared" si="25"/>
        <v/>
      </c>
      <c r="AA34" s="125" t="str">
        <f t="shared" si="26"/>
        <v/>
      </c>
      <c r="AB34" s="125" t="str">
        <f t="shared" si="27"/>
        <v/>
      </c>
      <c r="AC34" s="125" t="str">
        <f t="shared" si="28"/>
        <v/>
      </c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</row>
    <row r="35" spans="1:57" ht="11.25" customHeight="1" x14ac:dyDescent="0.15">
      <c r="A35" s="170">
        <v>29</v>
      </c>
      <c r="B35" s="208">
        <f t="shared" si="29"/>
        <v>43525</v>
      </c>
      <c r="C35" s="125" t="str">
        <f t="shared" si="2"/>
        <v/>
      </c>
      <c r="D35" s="125" t="str">
        <f t="shared" si="3"/>
        <v/>
      </c>
      <c r="E35" s="125" t="str">
        <f t="shared" si="4"/>
        <v/>
      </c>
      <c r="F35" s="125" t="str">
        <f t="shared" si="5"/>
        <v/>
      </c>
      <c r="G35" s="125" t="str">
        <f t="shared" si="6"/>
        <v/>
      </c>
      <c r="H35" s="125" t="str">
        <f t="shared" si="7"/>
        <v/>
      </c>
      <c r="I35" s="125" t="str">
        <f t="shared" si="8"/>
        <v/>
      </c>
      <c r="J35" s="125" t="str">
        <f t="shared" si="9"/>
        <v/>
      </c>
      <c r="K35" s="125" t="str">
        <f t="shared" si="10"/>
        <v/>
      </c>
      <c r="L35" s="125" t="str">
        <f t="shared" si="11"/>
        <v/>
      </c>
      <c r="M35" s="125" t="str">
        <f t="shared" si="12"/>
        <v/>
      </c>
      <c r="N35" s="125" t="str">
        <f t="shared" si="13"/>
        <v/>
      </c>
      <c r="O35" s="125" t="str">
        <f t="shared" si="14"/>
        <v/>
      </c>
      <c r="P35" s="125" t="str">
        <f t="shared" si="15"/>
        <v/>
      </c>
      <c r="Q35" s="125" t="str">
        <f t="shared" si="16"/>
        <v/>
      </c>
      <c r="R35" s="125" t="str">
        <f t="shared" si="17"/>
        <v/>
      </c>
      <c r="S35" s="125" t="str">
        <f t="shared" si="18"/>
        <v/>
      </c>
      <c r="T35" s="125" t="str">
        <f t="shared" si="19"/>
        <v/>
      </c>
      <c r="U35" s="125" t="str">
        <f t="shared" si="20"/>
        <v/>
      </c>
      <c r="V35" s="125" t="str">
        <f t="shared" si="21"/>
        <v/>
      </c>
      <c r="W35" s="125" t="str">
        <f t="shared" si="22"/>
        <v/>
      </c>
      <c r="X35" s="125" t="str">
        <f t="shared" si="23"/>
        <v/>
      </c>
      <c r="Y35" s="125" t="str">
        <f t="shared" si="24"/>
        <v/>
      </c>
      <c r="Z35" s="125" t="str">
        <f t="shared" si="25"/>
        <v/>
      </c>
      <c r="AA35" s="125" t="str">
        <f t="shared" si="26"/>
        <v/>
      </c>
      <c r="AB35" s="125" t="str">
        <f t="shared" si="27"/>
        <v/>
      </c>
      <c r="AC35" s="125" t="str">
        <f t="shared" si="28"/>
        <v/>
      </c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</row>
    <row r="36" spans="1:57" ht="11.25" customHeight="1" x14ac:dyDescent="0.15">
      <c r="A36" s="170">
        <v>30</v>
      </c>
      <c r="B36" s="208">
        <f t="shared" si="29"/>
        <v>43526</v>
      </c>
      <c r="C36" s="125" t="str">
        <f t="shared" si="2"/>
        <v/>
      </c>
      <c r="D36" s="125" t="str">
        <f t="shared" si="3"/>
        <v/>
      </c>
      <c r="E36" s="125" t="str">
        <f t="shared" si="4"/>
        <v/>
      </c>
      <c r="F36" s="125" t="str">
        <f t="shared" si="5"/>
        <v/>
      </c>
      <c r="G36" s="125" t="str">
        <f t="shared" si="6"/>
        <v/>
      </c>
      <c r="H36" s="125" t="str">
        <f t="shared" si="7"/>
        <v/>
      </c>
      <c r="I36" s="125" t="str">
        <f t="shared" si="8"/>
        <v/>
      </c>
      <c r="J36" s="125" t="str">
        <f t="shared" si="9"/>
        <v/>
      </c>
      <c r="K36" s="125" t="str">
        <f t="shared" si="10"/>
        <v/>
      </c>
      <c r="L36" s="125" t="str">
        <f t="shared" si="11"/>
        <v/>
      </c>
      <c r="M36" s="125" t="str">
        <f t="shared" si="12"/>
        <v/>
      </c>
      <c r="N36" s="125" t="str">
        <f t="shared" si="13"/>
        <v/>
      </c>
      <c r="O36" s="125" t="str">
        <f t="shared" si="14"/>
        <v/>
      </c>
      <c r="P36" s="125" t="str">
        <f t="shared" si="15"/>
        <v/>
      </c>
      <c r="Q36" s="125" t="str">
        <f t="shared" si="16"/>
        <v/>
      </c>
      <c r="R36" s="125" t="str">
        <f t="shared" si="17"/>
        <v/>
      </c>
      <c r="S36" s="125" t="str">
        <f t="shared" si="18"/>
        <v/>
      </c>
      <c r="T36" s="125" t="str">
        <f t="shared" si="19"/>
        <v/>
      </c>
      <c r="U36" s="125" t="str">
        <f t="shared" si="20"/>
        <v/>
      </c>
      <c r="V36" s="125" t="str">
        <f t="shared" si="21"/>
        <v/>
      </c>
      <c r="W36" s="125" t="str">
        <f t="shared" si="22"/>
        <v/>
      </c>
      <c r="X36" s="125" t="str">
        <f t="shared" si="23"/>
        <v/>
      </c>
      <c r="Y36" s="125" t="str">
        <f t="shared" si="24"/>
        <v/>
      </c>
      <c r="Z36" s="125" t="str">
        <f t="shared" si="25"/>
        <v/>
      </c>
      <c r="AA36" s="125" t="str">
        <f t="shared" si="26"/>
        <v/>
      </c>
      <c r="AB36" s="125" t="str">
        <f t="shared" si="27"/>
        <v/>
      </c>
      <c r="AC36" s="125" t="str">
        <f t="shared" si="28"/>
        <v/>
      </c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</row>
    <row r="37" spans="1:57" ht="11.25" customHeight="1" thickBot="1" x14ac:dyDescent="0.2">
      <c r="A37" s="171">
        <v>31</v>
      </c>
      <c r="B37" s="208">
        <f t="shared" si="29"/>
        <v>43527</v>
      </c>
      <c r="C37" s="134" t="str">
        <f t="shared" si="2"/>
        <v/>
      </c>
      <c r="D37" s="134" t="str">
        <f t="shared" si="3"/>
        <v/>
      </c>
      <c r="E37" s="134" t="str">
        <f t="shared" si="4"/>
        <v/>
      </c>
      <c r="F37" s="134" t="str">
        <f t="shared" si="5"/>
        <v/>
      </c>
      <c r="G37" s="134" t="str">
        <f t="shared" si="6"/>
        <v/>
      </c>
      <c r="H37" s="134" t="str">
        <f t="shared" si="7"/>
        <v/>
      </c>
      <c r="I37" s="134" t="str">
        <f t="shared" si="8"/>
        <v/>
      </c>
      <c r="J37" s="134" t="str">
        <f t="shared" si="9"/>
        <v/>
      </c>
      <c r="K37" s="134" t="str">
        <f t="shared" si="10"/>
        <v/>
      </c>
      <c r="L37" s="134" t="str">
        <f t="shared" si="11"/>
        <v/>
      </c>
      <c r="M37" s="134" t="str">
        <f t="shared" si="12"/>
        <v/>
      </c>
      <c r="N37" s="134" t="str">
        <f t="shared" si="13"/>
        <v/>
      </c>
      <c r="O37" s="134" t="str">
        <f t="shared" si="14"/>
        <v/>
      </c>
      <c r="P37" s="134" t="str">
        <f t="shared" si="15"/>
        <v/>
      </c>
      <c r="Q37" s="134" t="str">
        <f t="shared" si="16"/>
        <v/>
      </c>
      <c r="R37" s="134" t="str">
        <f t="shared" si="17"/>
        <v/>
      </c>
      <c r="S37" s="134" t="str">
        <f t="shared" si="18"/>
        <v/>
      </c>
      <c r="T37" s="134" t="str">
        <f t="shared" si="19"/>
        <v/>
      </c>
      <c r="U37" s="134" t="str">
        <f t="shared" si="20"/>
        <v/>
      </c>
      <c r="V37" s="134" t="str">
        <f t="shared" si="21"/>
        <v/>
      </c>
      <c r="W37" s="134" t="str">
        <f t="shared" si="22"/>
        <v/>
      </c>
      <c r="X37" s="134" t="str">
        <f t="shared" si="23"/>
        <v/>
      </c>
      <c r="Y37" s="134" t="str">
        <f t="shared" si="24"/>
        <v/>
      </c>
      <c r="Z37" s="134" t="str">
        <f t="shared" si="25"/>
        <v/>
      </c>
      <c r="AA37" s="134" t="str">
        <f t="shared" si="26"/>
        <v/>
      </c>
      <c r="AB37" s="134" t="str">
        <f t="shared" si="27"/>
        <v/>
      </c>
      <c r="AC37" s="134" t="str">
        <f t="shared" si="28"/>
        <v/>
      </c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</row>
    <row r="38" spans="1:57" ht="11.25" customHeight="1" thickTop="1" x14ac:dyDescent="0.15">
      <c r="A38" s="249" t="s">
        <v>23</v>
      </c>
      <c r="B38" s="250"/>
      <c r="C38" s="158" t="str">
        <f t="shared" ref="C38:C42" si="30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35" t="s">
        <v>99</v>
      </c>
      <c r="E38" s="135" t="s">
        <v>99</v>
      </c>
      <c r="F38" s="135" t="s">
        <v>99</v>
      </c>
      <c r="G38" s="158" t="str">
        <f t="shared" si="6"/>
        <v/>
      </c>
      <c r="H38" s="135" t="s">
        <v>99</v>
      </c>
      <c r="I38" s="135" t="s">
        <v>99</v>
      </c>
      <c r="J38" s="135" t="s">
        <v>99</v>
      </c>
      <c r="K38" s="135" t="s">
        <v>99</v>
      </c>
      <c r="L38" s="135" t="s">
        <v>99</v>
      </c>
      <c r="M38" s="135" t="s">
        <v>99</v>
      </c>
      <c r="N38" s="135" t="s">
        <v>99</v>
      </c>
      <c r="O38" s="135" t="s">
        <v>99</v>
      </c>
      <c r="P38" s="135" t="s">
        <v>99</v>
      </c>
      <c r="Q38" s="158" t="str">
        <f t="shared" si="16"/>
        <v/>
      </c>
      <c r="R38" s="158" t="str">
        <f t="shared" si="17"/>
        <v/>
      </c>
      <c r="S38" s="158" t="str">
        <f t="shared" si="18"/>
        <v/>
      </c>
      <c r="T38" s="158" t="str">
        <f t="shared" si="19"/>
        <v/>
      </c>
      <c r="U38" s="135" t="s">
        <v>99</v>
      </c>
      <c r="V38" s="135" t="s">
        <v>99</v>
      </c>
      <c r="W38" s="135" t="s">
        <v>99</v>
      </c>
      <c r="X38" s="158" t="str">
        <f t="shared" si="23"/>
        <v/>
      </c>
      <c r="Y38" s="158" t="str">
        <f t="shared" si="24"/>
        <v/>
      </c>
      <c r="Z38" s="158" t="str">
        <f t="shared" si="25"/>
        <v/>
      </c>
      <c r="AA38" s="158" t="str">
        <f t="shared" si="26"/>
        <v/>
      </c>
      <c r="AB38" s="158" t="str">
        <f t="shared" si="27"/>
        <v/>
      </c>
      <c r="AC38" s="158" t="str">
        <f t="shared" si="28"/>
        <v/>
      </c>
      <c r="AE38" s="201" t="str">
        <f>IF(COUNT(AE7:AE37)=0,"",SUM(AE7:AE37))</f>
        <v/>
      </c>
      <c r="AF38" s="200" t="s">
        <v>99</v>
      </c>
      <c r="AG38" s="200" t="s">
        <v>99</v>
      </c>
      <c r="AH38" s="200" t="s">
        <v>99</v>
      </c>
      <c r="AI38" s="201" t="str">
        <f>IF(COUNT(AI7:AI37)=0,"",SUM(AI7:AI37))</f>
        <v/>
      </c>
      <c r="AJ38" s="200" t="s">
        <v>99</v>
      </c>
      <c r="AK38" s="200" t="s">
        <v>99</v>
      </c>
      <c r="AL38" s="200" t="s">
        <v>99</v>
      </c>
      <c r="AM38" s="200" t="s">
        <v>99</v>
      </c>
      <c r="AN38" s="200" t="s">
        <v>99</v>
      </c>
      <c r="AO38" s="200" t="s">
        <v>99</v>
      </c>
      <c r="AP38" s="200" t="s">
        <v>99</v>
      </c>
      <c r="AQ38" s="200" t="s">
        <v>99</v>
      </c>
      <c r="AR38" s="200" t="s">
        <v>99</v>
      </c>
      <c r="AS38" s="201" t="str">
        <f>IF(COUNT(AS7:AS37)=0,"",SUM(AS7:AS37))</f>
        <v/>
      </c>
      <c r="AT38" s="201" t="str">
        <f>IF(COUNT(AT7:AT37)=0,"",SUM(AT7:AT37))</f>
        <v/>
      </c>
      <c r="AU38" s="201" t="str">
        <f>IF(COUNT(AU7:AU37)=0,"",SUM(AU7:AU37))</f>
        <v/>
      </c>
      <c r="AV38" s="201" t="str">
        <f>IF(COUNT(AV7:AV37)=0,"",SUM(AV7:AV37))</f>
        <v/>
      </c>
      <c r="AW38" s="200" t="s">
        <v>99</v>
      </c>
      <c r="AX38" s="200" t="s">
        <v>99</v>
      </c>
      <c r="AY38" s="200" t="s">
        <v>99</v>
      </c>
      <c r="AZ38" s="201" t="str">
        <f>IF(COUNT(AZ7:AZ37)=0,"",SUM(AZ7:AZ37))</f>
        <v/>
      </c>
      <c r="BA38" s="201" t="str">
        <f>IF(COUNT(BA7:BA37)=0,"",SUM(BA7:BA37))</f>
        <v/>
      </c>
      <c r="BB38" s="201" t="str">
        <f t="shared" ref="BB38:BE38" si="31">IF(COUNT(BB7:BB37)=0,"",SUM(BB7:BB37))</f>
        <v/>
      </c>
      <c r="BC38" s="201" t="str">
        <f t="shared" si="31"/>
        <v/>
      </c>
      <c r="BD38" s="201" t="str">
        <f t="shared" si="31"/>
        <v/>
      </c>
      <c r="BE38" s="201" t="str">
        <f t="shared" si="31"/>
        <v/>
      </c>
    </row>
    <row r="39" spans="1:57" ht="11.25" customHeight="1" x14ac:dyDescent="0.15">
      <c r="A39" s="253" t="s">
        <v>24</v>
      </c>
      <c r="B39" s="257"/>
      <c r="C39" s="125" t="str">
        <f t="shared" si="30"/>
        <v/>
      </c>
      <c r="D39" s="125" t="str">
        <f t="shared" ref="D39:D41" si="32">IF(AF39="","",TEXT(ROUND(AF39,(IF(D$5="",100,D$5)-1)-INT(LOG(ABS(AF39)+(AF39=0)))),"#,##0"&amp;IF(INT(LOG(ABS(ROUND(AF39,(IF(D$5="",100,D$5)-1)-INT(LOG(ABS(AF39)+(AF39=0)))))+(ROUND(AF39,(IF(D$5="",100,D$5)-1)-INT(LOG(ABS(AF39)+(AF39=0))))=0)))+1&gt;=IF(D$5="",100,D$5),"",IF(D$6&gt;0,".","")&amp;REPT("0",IF(IF(D$5="",100,D$5)-INT(LOG(ABS(ROUND(AF39,(IF(D$5="",100,D$5)-1)-INT(LOG(ABS(AF39)+(AF39=0)))))+(ROUND(AF39,(IF(D$5="",100,D$5)-1)-INT(LOG(ABS(AF39)+(AF39=0))))=0)))-1&gt;D$6,D$6,IF(D$5="",100,D$5)-INT(LOG(ABS(ROUND(AF39,(IF(D$5="",100,D$5)-1)-INT(LOG(ABS(AF39)+(AF39=0)))))+(ROUND(AF39,(IF(D$5="",100,D$5)-1)-INT(LOG(ABS(AF39)+(AF39=0))))=0)))-1)))))</f>
        <v/>
      </c>
      <c r="E39" s="125" t="str">
        <f t="shared" ref="E39:E41" si="33">IF(AG39="","",TEXT(ROUND(AG39,(IF(E$5="",100,E$5)-1)-INT(LOG(ABS(AG39)+(AG39=0)))),"#,##0"&amp;IF(INT(LOG(ABS(ROUND(AG39,(IF(E$5="",100,E$5)-1)-INT(LOG(ABS(AG39)+(AG39=0)))))+(ROUND(AG39,(IF(E$5="",100,E$5)-1)-INT(LOG(ABS(AG39)+(AG39=0))))=0)))+1&gt;=IF(E$5="",100,E$5),"",IF(E$6&gt;0,".","")&amp;REPT("0",IF(IF(E$5="",100,E$5)-INT(LOG(ABS(ROUND(AG39,(IF(E$5="",100,E$5)-1)-INT(LOG(ABS(AG39)+(AG39=0)))))+(ROUND(AG39,(IF(E$5="",100,E$5)-1)-INT(LOG(ABS(AG39)+(AG39=0))))=0)))-1&gt;E$6,E$6,IF(E$5="",100,E$5)-INT(LOG(ABS(ROUND(AG39,(IF(E$5="",100,E$5)-1)-INT(LOG(ABS(AG39)+(AG39=0)))))+(ROUND(AG39,(IF(E$5="",100,E$5)-1)-INT(LOG(ABS(AG39)+(AG39=0))))=0)))-1)))))</f>
        <v/>
      </c>
      <c r="F39" s="125" t="str">
        <f t="shared" ref="F39:F41" si="34">IF(AH39="","",TEXT(ROUND(AH39,(IF(F$5="",100,F$5)-1)-INT(LOG(ABS(AH39)+(AH39=0)))),"#,##0"&amp;IF(INT(LOG(ABS(ROUND(AH39,(IF(F$5="",100,F$5)-1)-INT(LOG(ABS(AH39)+(AH39=0)))))+(ROUND(AH39,(IF(F$5="",100,F$5)-1)-INT(LOG(ABS(AH39)+(AH39=0))))=0)))+1&gt;=IF(F$5="",100,F$5),"",IF(F$6&gt;0,".","")&amp;REPT("0",IF(IF(F$5="",100,F$5)-INT(LOG(ABS(ROUND(AH39,(IF(F$5="",100,F$5)-1)-INT(LOG(ABS(AH39)+(AH39=0)))))+(ROUND(AH39,(IF(F$5="",100,F$5)-1)-INT(LOG(ABS(AH39)+(AH39=0))))=0)))-1&gt;F$6,F$6,IF(F$5="",100,F$5)-INT(LOG(ABS(ROUND(AH39,(IF(F$5="",100,F$5)-1)-INT(LOG(ABS(AH39)+(AH39=0)))))+(ROUND(AH39,(IF(F$5="",100,F$5)-1)-INT(LOG(ABS(AH39)+(AH39=0))))=0)))-1)))))</f>
        <v/>
      </c>
      <c r="G39" s="125" t="str">
        <f t="shared" ref="G39:G42" si="35">IF(AI39="","",TEXT(ROUND(AI39,(IF(G$5="",100,G$5)-1)-INT(LOG(ABS(AI39)+(AI39=0)))),"#,##0"&amp;IF(INT(LOG(ABS(ROUND(AI39,(IF(G$5="",100,G$5)-1)-INT(LOG(ABS(AI39)+(AI39=0)))))+(ROUND(AI39,(IF(G$5="",100,G$5)-1)-INT(LOG(ABS(AI39)+(AI39=0))))=0)))+1&gt;=IF(G$5="",100,G$5),"",IF(G$6&gt;0,".","")&amp;REPT("0",IF(IF(G$5="",100,G$5)-INT(LOG(ABS(ROUND(AI39,(IF(G$5="",100,G$5)-1)-INT(LOG(ABS(AI39)+(AI39=0)))))+(ROUND(AI39,(IF(G$5="",100,G$5)-1)-INT(LOG(ABS(AI39)+(AI39=0))))=0)))-1&gt;G$6,G$6,IF(G$5="",100,G$5)-INT(LOG(ABS(ROUND(AI39,(IF(G$5="",100,G$5)-1)-INT(LOG(ABS(AI39)+(AI39=0)))))+(ROUND(AI39,(IF(G$5="",100,G$5)-1)-INT(LOG(ABS(AI39)+(AI39=0))))=0)))-1)))))</f>
        <v/>
      </c>
      <c r="H39" s="125" t="str">
        <f t="shared" ref="H39:H41" si="36"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125" t="str">
        <f t="shared" ref="I39:I41" si="37">IF(AK39="","",TEXT(ROUND(AK39,(IF(I$5="",100,I$5)-1)-INT(LOG(ABS(AK39)+(AK39=0)))),"#,##0"&amp;IF(INT(LOG(ABS(ROUND(AK39,(IF(I$5="",100,I$5)-1)-INT(LOG(ABS(AK39)+(AK39=0)))))+(ROUND(AK39,(IF(I$5="",100,I$5)-1)-INT(LOG(ABS(AK39)+(AK39=0))))=0)))+1&gt;=IF(I$5="",100,I$5),"",IF(I$6&gt;0,".","")&amp;REPT("0",IF(IF(I$5="",100,I$5)-INT(LOG(ABS(ROUND(AK39,(IF(I$5="",100,I$5)-1)-INT(LOG(ABS(AK39)+(AK39=0)))))+(ROUND(AK39,(IF(I$5="",100,I$5)-1)-INT(LOG(ABS(AK39)+(AK39=0))))=0)))-1&gt;I$6,I$6,IF(I$5="",100,I$5)-INT(LOG(ABS(ROUND(AK39,(IF(I$5="",100,I$5)-1)-INT(LOG(ABS(AK39)+(AK39=0)))))+(ROUND(AK39,(IF(I$5="",100,I$5)-1)-INT(LOG(ABS(AK39)+(AK39=0))))=0)))-1)))))</f>
        <v/>
      </c>
      <c r="J39" s="125" t="str">
        <f t="shared" ref="J39:J41" si="38">IF(AL39="","",TEXT(ROUND(AL39,(IF(J$5="",100,J$5)-1)-INT(LOG(ABS(AL39)+(AL39=0)))),"#,##0"&amp;IF(INT(LOG(ABS(ROUND(AL39,(IF(J$5="",100,J$5)-1)-INT(LOG(ABS(AL39)+(AL39=0)))))+(ROUND(AL39,(IF(J$5="",100,J$5)-1)-INT(LOG(ABS(AL39)+(AL39=0))))=0)))+1&gt;=IF(J$5="",100,J$5),"",IF(J$6&gt;0,".","")&amp;REPT("0",IF(IF(J$5="",100,J$5)-INT(LOG(ABS(ROUND(AL39,(IF(J$5="",100,J$5)-1)-INT(LOG(ABS(AL39)+(AL39=0)))))+(ROUND(AL39,(IF(J$5="",100,J$5)-1)-INT(LOG(ABS(AL39)+(AL39=0))))=0)))-1&gt;J$6,J$6,IF(J$5="",100,J$5)-INT(LOG(ABS(ROUND(AL39,(IF(J$5="",100,J$5)-1)-INT(LOG(ABS(AL39)+(AL39=0)))))+(ROUND(AL39,(IF(J$5="",100,J$5)-1)-INT(LOG(ABS(AL39)+(AL39=0))))=0)))-1)))))</f>
        <v/>
      </c>
      <c r="K39" s="125" t="str">
        <f t="shared" ref="K39:K41" si="39"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125" t="str">
        <f t="shared" ref="L39:L41" si="40">IF(AN39="","",TEXT(ROUND(AN39,(IF(L$5="",100,L$5)-1)-INT(LOG(ABS(AN39)+(AN39=0)))),"#,##0"&amp;IF(INT(LOG(ABS(ROUND(AN39,(IF(L$5="",100,L$5)-1)-INT(LOG(ABS(AN39)+(AN39=0)))))+(ROUND(AN39,(IF(L$5="",100,L$5)-1)-INT(LOG(ABS(AN39)+(AN39=0))))=0)))+1&gt;=IF(L$5="",100,L$5),"",IF(L$6&gt;0,".","")&amp;REPT("0",IF(IF(L$5="",100,L$5)-INT(LOG(ABS(ROUND(AN39,(IF(L$5="",100,L$5)-1)-INT(LOG(ABS(AN39)+(AN39=0)))))+(ROUND(AN39,(IF(L$5="",100,L$5)-1)-INT(LOG(ABS(AN39)+(AN39=0))))=0)))-1&gt;L$6,L$6,IF(L$5="",100,L$5)-INT(LOG(ABS(ROUND(AN39,(IF(L$5="",100,L$5)-1)-INT(LOG(ABS(AN39)+(AN39=0)))))+(ROUND(AN39,(IF(L$5="",100,L$5)-1)-INT(LOG(ABS(AN39)+(AN39=0))))=0)))-1)))))</f>
        <v/>
      </c>
      <c r="M39" s="125" t="str">
        <f t="shared" ref="M39:M41" si="41">IF(AO39="","",TEXT(ROUND(AO39,(IF(M$5="",100,M$5)-1)-INT(LOG(ABS(AO39)+(AO39=0)))),"#,##0"&amp;IF(INT(LOG(ABS(ROUND(AO39,(IF(M$5="",100,M$5)-1)-INT(LOG(ABS(AO39)+(AO39=0)))))+(ROUND(AO39,(IF(M$5="",100,M$5)-1)-INT(LOG(ABS(AO39)+(AO39=0))))=0)))+1&gt;=IF(M$5="",100,M$5),"",IF(M$6&gt;0,".","")&amp;REPT("0",IF(IF(M$5="",100,M$5)-INT(LOG(ABS(ROUND(AO39,(IF(M$5="",100,M$5)-1)-INT(LOG(ABS(AO39)+(AO39=0)))))+(ROUND(AO39,(IF(M$5="",100,M$5)-1)-INT(LOG(ABS(AO39)+(AO39=0))))=0)))-1&gt;M$6,M$6,IF(M$5="",100,M$5)-INT(LOG(ABS(ROUND(AO39,(IF(M$5="",100,M$5)-1)-INT(LOG(ABS(AO39)+(AO39=0)))))+(ROUND(AO39,(IF(M$5="",100,M$5)-1)-INT(LOG(ABS(AO39)+(AO39=0))))=0)))-1)))))</f>
        <v/>
      </c>
      <c r="N39" s="125" t="str">
        <f t="shared" ref="N39:N41" si="42"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125" t="str">
        <f t="shared" ref="O39:O41" si="43">IF(AQ39="","",TEXT(ROUND(AQ39,(IF(O$5="",100,O$5)-1)-INT(LOG(ABS(AQ39)+(AQ39=0)))),"#,##0"&amp;IF(INT(LOG(ABS(ROUND(AQ39,(IF(O$5="",100,O$5)-1)-INT(LOG(ABS(AQ39)+(AQ39=0)))))+(ROUND(AQ39,(IF(O$5="",100,O$5)-1)-INT(LOG(ABS(AQ39)+(AQ39=0))))=0)))+1&gt;=IF(O$5="",100,O$5),"",IF(O$6&gt;0,".","")&amp;REPT("0",IF(IF(O$5="",100,O$5)-INT(LOG(ABS(ROUND(AQ39,(IF(O$5="",100,O$5)-1)-INT(LOG(ABS(AQ39)+(AQ39=0)))))+(ROUND(AQ39,(IF(O$5="",100,O$5)-1)-INT(LOG(ABS(AQ39)+(AQ39=0))))=0)))-1&gt;O$6,O$6,IF(O$5="",100,O$5)-INT(LOG(ABS(ROUND(AQ39,(IF(O$5="",100,O$5)-1)-INT(LOG(ABS(AQ39)+(AQ39=0)))))+(ROUND(AQ39,(IF(O$5="",100,O$5)-1)-INT(LOG(ABS(AQ39)+(AQ39=0))))=0)))-1)))))</f>
        <v/>
      </c>
      <c r="P39" s="125" t="str">
        <f t="shared" ref="P39:P41" si="44">IF(AR39="","",TEXT(ROUND(AR39,(IF(P$5="",100,P$5)-1)-INT(LOG(ABS(AR39)+(AR39=0)))),"#,##0"&amp;IF(INT(LOG(ABS(ROUND(AR39,(IF(P$5="",100,P$5)-1)-INT(LOG(ABS(AR39)+(AR39=0)))))+(ROUND(AR39,(IF(P$5="",100,P$5)-1)-INT(LOG(ABS(AR39)+(AR39=0))))=0)))+1&gt;=IF(P$5="",100,P$5),"",IF(P$6&gt;0,".","")&amp;REPT("0",IF(IF(P$5="",100,P$5)-INT(LOG(ABS(ROUND(AR39,(IF(P$5="",100,P$5)-1)-INT(LOG(ABS(AR39)+(AR39=0)))))+(ROUND(AR39,(IF(P$5="",100,P$5)-1)-INT(LOG(ABS(AR39)+(AR39=0))))=0)))-1&gt;P$6,P$6,IF(P$5="",100,P$5)-INT(LOG(ABS(ROUND(AR39,(IF(P$5="",100,P$5)-1)-INT(LOG(ABS(AR39)+(AR39=0)))))+(ROUND(AR39,(IF(P$5="",100,P$5)-1)-INT(LOG(ABS(AR39)+(AR39=0))))=0)))-1)))))</f>
        <v/>
      </c>
      <c r="Q39" s="125" t="str">
        <f t="shared" ref="Q39:Q42" si="45"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125" t="str">
        <f t="shared" ref="R39:R42" si="46">IF(AT39="","",TEXT(ROUND(AT39,(IF(R$5="",100,R$5)-1)-INT(LOG(ABS(AT39)+(AT39=0)))),"#,##0"&amp;IF(INT(LOG(ABS(ROUND(AT39,(IF(R$5="",100,R$5)-1)-INT(LOG(ABS(AT39)+(AT39=0)))))+(ROUND(AT39,(IF(R$5="",100,R$5)-1)-INT(LOG(ABS(AT39)+(AT39=0))))=0)))+1&gt;=IF(R$5="",100,R$5),"",IF(R$6&gt;0,".","")&amp;REPT("0",IF(IF(R$5="",100,R$5)-INT(LOG(ABS(ROUND(AT39,(IF(R$5="",100,R$5)-1)-INT(LOG(ABS(AT39)+(AT39=0)))))+(ROUND(AT39,(IF(R$5="",100,R$5)-1)-INT(LOG(ABS(AT39)+(AT39=0))))=0)))-1&gt;R$6,R$6,IF(R$5="",100,R$5)-INT(LOG(ABS(ROUND(AT39,(IF(R$5="",100,R$5)-1)-INT(LOG(ABS(AT39)+(AT39=0)))))+(ROUND(AT39,(IF(R$5="",100,R$5)-1)-INT(LOG(ABS(AT39)+(AT39=0))))=0)))-1)))))</f>
        <v/>
      </c>
      <c r="S39" s="125" t="str">
        <f t="shared" ref="S39:S42" si="47">IF(AU39="","",TEXT(ROUND(AU39,(IF(S$5="",100,S$5)-1)-INT(LOG(ABS(AU39)+(AU39=0)))),"#,##0"&amp;IF(INT(LOG(ABS(ROUND(AU39,(IF(S$5="",100,S$5)-1)-INT(LOG(ABS(AU39)+(AU39=0)))))+(ROUND(AU39,(IF(S$5="",100,S$5)-1)-INT(LOG(ABS(AU39)+(AU39=0))))=0)))+1&gt;=IF(S$5="",100,S$5),"",IF(S$6&gt;0,".","")&amp;REPT("0",IF(IF(S$5="",100,S$5)-INT(LOG(ABS(ROUND(AU39,(IF(S$5="",100,S$5)-1)-INT(LOG(ABS(AU39)+(AU39=0)))))+(ROUND(AU39,(IF(S$5="",100,S$5)-1)-INT(LOG(ABS(AU39)+(AU39=0))))=0)))-1&gt;S$6,S$6,IF(S$5="",100,S$5)-INT(LOG(ABS(ROUND(AU39,(IF(S$5="",100,S$5)-1)-INT(LOG(ABS(AU39)+(AU39=0)))))+(ROUND(AU39,(IF(S$5="",100,S$5)-1)-INT(LOG(ABS(AU39)+(AU39=0))))=0)))-1)))))</f>
        <v/>
      </c>
      <c r="T39" s="125" t="str">
        <f t="shared" ref="T39:T42" si="48"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125" t="str">
        <f t="shared" ref="U39:U41" si="49">IF(AW39="","",TEXT(ROUND(AW39,(IF(U$5="",100,U$5)-1)-INT(LOG(ABS(AW39)+(AW39=0)))),"#,##0"&amp;IF(INT(LOG(ABS(ROUND(AW39,(IF(U$5="",100,U$5)-1)-INT(LOG(ABS(AW39)+(AW39=0)))))+(ROUND(AW39,(IF(U$5="",100,U$5)-1)-INT(LOG(ABS(AW39)+(AW39=0))))=0)))+1&gt;=IF(U$5="",100,U$5),"",IF(U$6&gt;0,".","")&amp;REPT("0",IF(IF(U$5="",100,U$5)-INT(LOG(ABS(ROUND(AW39,(IF(U$5="",100,U$5)-1)-INT(LOG(ABS(AW39)+(AW39=0)))))+(ROUND(AW39,(IF(U$5="",100,U$5)-1)-INT(LOG(ABS(AW39)+(AW39=0))))=0)))-1&gt;U$6,U$6,IF(U$5="",100,U$5)-INT(LOG(ABS(ROUND(AW39,(IF(U$5="",100,U$5)-1)-INT(LOG(ABS(AW39)+(AW39=0)))))+(ROUND(AW39,(IF(U$5="",100,U$5)-1)-INT(LOG(ABS(AW39)+(AW39=0))))=0)))-1)))))</f>
        <v/>
      </c>
      <c r="V39" s="125" t="str">
        <f t="shared" ref="V39:V41" si="50">IF(AX39="","",TEXT(ROUND(AX39,(IF(V$5="",100,V$5)-1)-INT(LOG(ABS(AX39)+(AX39=0)))),"#,##0"&amp;IF(INT(LOG(ABS(ROUND(AX39,(IF(V$5="",100,V$5)-1)-INT(LOG(ABS(AX39)+(AX39=0)))))+(ROUND(AX39,(IF(V$5="",100,V$5)-1)-INT(LOG(ABS(AX39)+(AX39=0))))=0)))+1&gt;=IF(V$5="",100,V$5),"",IF(V$6&gt;0,".","")&amp;REPT("0",IF(IF(V$5="",100,V$5)-INT(LOG(ABS(ROUND(AX39,(IF(V$5="",100,V$5)-1)-INT(LOG(ABS(AX39)+(AX39=0)))))+(ROUND(AX39,(IF(V$5="",100,V$5)-1)-INT(LOG(ABS(AX39)+(AX39=0))))=0)))-1&gt;V$6,V$6,IF(V$5="",100,V$5)-INT(LOG(ABS(ROUND(AX39,(IF(V$5="",100,V$5)-1)-INT(LOG(ABS(AX39)+(AX39=0)))))+(ROUND(AX39,(IF(V$5="",100,V$5)-1)-INT(LOG(ABS(AX39)+(AX39=0))))=0)))-1)))))</f>
        <v/>
      </c>
      <c r="W39" s="125" t="str">
        <f t="shared" ref="W39:W41" si="51"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125" t="str">
        <f t="shared" ref="X39:X42" si="52">IF(AZ39="","",TEXT(ROUND(AZ39,(IF(X$5="",100,X$5)-1)-INT(LOG(ABS(AZ39)+(AZ39=0)))),"#,##0"&amp;IF(INT(LOG(ABS(ROUND(AZ39,(IF(X$5="",100,X$5)-1)-INT(LOG(ABS(AZ39)+(AZ39=0)))))+(ROUND(AZ39,(IF(X$5="",100,X$5)-1)-INT(LOG(ABS(AZ39)+(AZ39=0))))=0)))+1&gt;=IF(X$5="",100,X$5),"",IF(X$6&gt;0,".","")&amp;REPT("0",IF(IF(X$5="",100,X$5)-INT(LOG(ABS(ROUND(AZ39,(IF(X$5="",100,X$5)-1)-INT(LOG(ABS(AZ39)+(AZ39=0)))))+(ROUND(AZ39,(IF(X$5="",100,X$5)-1)-INT(LOG(ABS(AZ39)+(AZ39=0))))=0)))-1&gt;X$6,X$6,IF(X$5="",100,X$5)-INT(LOG(ABS(ROUND(AZ39,(IF(X$5="",100,X$5)-1)-INT(LOG(ABS(AZ39)+(AZ39=0)))))+(ROUND(AZ39,(IF(X$5="",100,X$5)-1)-INT(LOG(ABS(AZ39)+(AZ39=0))))=0)))-1)))))</f>
        <v/>
      </c>
      <c r="Y39" s="125" t="str">
        <f t="shared" ref="Y39:Y42" si="53">IF(BA39="","",TEXT(ROUND(BA39,(IF(Y$5="",100,Y$5)-1)-INT(LOG(ABS(BA39)+(BA39=0)))),"#,##0"&amp;IF(INT(LOG(ABS(ROUND(BA39,(IF(Y$5="",100,Y$5)-1)-INT(LOG(ABS(BA39)+(BA39=0)))))+(ROUND(BA39,(IF(Y$5="",100,Y$5)-1)-INT(LOG(ABS(BA39)+(BA39=0))))=0)))+1&gt;=IF(Y$5="",100,Y$5),"",IF(Y$6&gt;0,".","")&amp;REPT("0",IF(IF(Y$5="",100,Y$5)-INT(LOG(ABS(ROUND(BA39,(IF(Y$5="",100,Y$5)-1)-INT(LOG(ABS(BA39)+(BA39=0)))))+(ROUND(BA39,(IF(Y$5="",100,Y$5)-1)-INT(LOG(ABS(BA39)+(BA39=0))))=0)))-1&gt;Y$6,Y$6,IF(Y$5="",100,Y$5)-INT(LOG(ABS(ROUND(BA39,(IF(Y$5="",100,Y$5)-1)-INT(LOG(ABS(BA39)+(BA39=0)))))+(ROUND(BA39,(IF(Y$5="",100,Y$5)-1)-INT(LOG(ABS(BA39)+(BA39=0))))=0)))-1)))))</f>
        <v/>
      </c>
      <c r="Z39" s="125" t="str">
        <f t="shared" ref="Z39:Z42" si="54"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125" t="str">
        <f t="shared" ref="AA39:AA42" si="55">IF(BC39="","",TEXT(ROUND(BC39,(IF(AA$5="",100,AA$5)-1)-INT(LOG(ABS(BC39)+(BC39=0)))),"#,##0"&amp;IF(INT(LOG(ABS(ROUND(BC39,(IF(AA$5="",100,AA$5)-1)-INT(LOG(ABS(BC39)+(BC39=0)))))+(ROUND(BC39,(IF(AA$5="",100,AA$5)-1)-INT(LOG(ABS(BC39)+(BC39=0))))=0)))+1&gt;=IF(AA$5="",100,AA$5),"",IF(AA$6&gt;0,".","")&amp;REPT("0",IF(IF(AA$5="",100,AA$5)-INT(LOG(ABS(ROUND(BC39,(IF(AA$5="",100,AA$5)-1)-INT(LOG(ABS(BC39)+(BC39=0)))))+(ROUND(BC39,(IF(AA$5="",100,AA$5)-1)-INT(LOG(ABS(BC39)+(BC39=0))))=0)))-1&gt;AA$6,AA$6,IF(AA$5="",100,AA$5)-INT(LOG(ABS(ROUND(BC39,(IF(AA$5="",100,AA$5)-1)-INT(LOG(ABS(BC39)+(BC39=0)))))+(ROUND(BC39,(IF(AA$5="",100,AA$5)-1)-INT(LOG(ABS(BC39)+(BC39=0))))=0)))-1)))))</f>
        <v/>
      </c>
      <c r="AB39" s="125" t="str">
        <f t="shared" ref="AB39:AB42" si="56">IF(BD39="","",TEXT(ROUND(BD39,(IF(AB$5="",100,AB$5)-1)-INT(LOG(ABS(BD39)+(BD39=0)))),"#,##0"&amp;IF(INT(LOG(ABS(ROUND(BD39,(IF(AB$5="",100,AB$5)-1)-INT(LOG(ABS(BD39)+(BD39=0)))))+(ROUND(BD39,(IF(AB$5="",100,AB$5)-1)-INT(LOG(ABS(BD39)+(BD39=0))))=0)))+1&gt;=IF(AB$5="",100,AB$5),"",IF(AB$6&gt;0,".","")&amp;REPT("0",IF(IF(AB$5="",100,AB$5)-INT(LOG(ABS(ROUND(BD39,(IF(AB$5="",100,AB$5)-1)-INT(LOG(ABS(BD39)+(BD39=0)))))+(ROUND(BD39,(IF(AB$5="",100,AB$5)-1)-INT(LOG(ABS(BD39)+(BD39=0))))=0)))-1&gt;AB$6,AB$6,IF(AB$5="",100,AB$5)-INT(LOG(ABS(ROUND(BD39,(IF(AB$5="",100,AB$5)-1)-INT(LOG(ABS(BD39)+(BD39=0)))))+(ROUND(BD39,(IF(AB$5="",100,AB$5)-1)-INT(LOG(ABS(BD39)+(BD39=0))))=0)))-1)))))</f>
        <v/>
      </c>
      <c r="AC39" s="125" t="str">
        <f t="shared" ref="AC39:AC42" si="57">IF(BE39="","",TEXT(ROUND(BE39,(IF(AC$5="",100,AC$5)-1)-INT(LOG(ABS(BE39)+(BE39=0)))),"#,##0"&amp;IF(INT(LOG(ABS(ROUND(BE39,(IF(AC$5="",100,AC$5)-1)-INT(LOG(ABS(BE39)+(BE39=0)))))+(ROUND(BE39,(IF(AC$5="",100,AC$5)-1)-INT(LOG(ABS(BE39)+(BE39=0))))=0)))+1&gt;=IF(AC$5="",100,AC$5),"",IF(AC$6&gt;0,".","")&amp;REPT("0",IF(IF(AC$5="",100,AC$5)-INT(LOG(ABS(ROUND(BE39,(IF(AC$5="",100,AC$5)-1)-INT(LOG(ABS(BE39)+(BE39=0)))))+(ROUND(BE39,(IF(AC$5="",100,AC$5)-1)-INT(LOG(ABS(BE39)+(BE39=0))))=0)))-1&gt;AC$6,AC$6,IF(AC$5="",100,AC$5)-INT(LOG(ABS(ROUND(BE39,(IF(AC$5="",100,AC$5)-1)-INT(LOG(ABS(BE39)+(BE39=0)))))+(ROUND(BE39,(IF(AC$5="",100,AC$5)-1)-INT(LOG(ABS(BE39)+(BE39=0))))=0)))-1)))))</f>
        <v/>
      </c>
      <c r="AE39" s="201" t="str">
        <f t="shared" ref="AE39:BE39" si="58">IF(COUNT(AE7:AE37)=0,"",AVERAGE(AE7:AE37))</f>
        <v/>
      </c>
      <c r="AF39" s="201" t="str">
        <f t="shared" si="58"/>
        <v/>
      </c>
      <c r="AG39" s="201" t="str">
        <f t="shared" si="58"/>
        <v/>
      </c>
      <c r="AH39" s="201" t="str">
        <f t="shared" si="58"/>
        <v/>
      </c>
      <c r="AI39" s="201" t="str">
        <f t="shared" si="58"/>
        <v/>
      </c>
      <c r="AJ39" s="201" t="str">
        <f t="shared" si="58"/>
        <v/>
      </c>
      <c r="AK39" s="201" t="str">
        <f t="shared" si="58"/>
        <v/>
      </c>
      <c r="AL39" s="201" t="str">
        <f t="shared" si="58"/>
        <v/>
      </c>
      <c r="AM39" s="201" t="str">
        <f t="shared" si="58"/>
        <v/>
      </c>
      <c r="AN39" s="201" t="str">
        <f t="shared" si="58"/>
        <v/>
      </c>
      <c r="AO39" s="201" t="str">
        <f t="shared" si="58"/>
        <v/>
      </c>
      <c r="AP39" s="201" t="str">
        <f t="shared" si="58"/>
        <v/>
      </c>
      <c r="AQ39" s="201" t="str">
        <f t="shared" si="58"/>
        <v/>
      </c>
      <c r="AR39" s="201" t="str">
        <f t="shared" si="58"/>
        <v/>
      </c>
      <c r="AS39" s="201" t="str">
        <f t="shared" si="58"/>
        <v/>
      </c>
      <c r="AT39" s="201" t="str">
        <f t="shared" si="58"/>
        <v/>
      </c>
      <c r="AU39" s="201" t="str">
        <f t="shared" si="58"/>
        <v/>
      </c>
      <c r="AV39" s="201" t="str">
        <f t="shared" si="58"/>
        <v/>
      </c>
      <c r="AW39" s="201" t="str">
        <f t="shared" si="58"/>
        <v/>
      </c>
      <c r="AX39" s="201" t="str">
        <f t="shared" si="58"/>
        <v/>
      </c>
      <c r="AY39" s="201" t="str">
        <f t="shared" si="58"/>
        <v/>
      </c>
      <c r="AZ39" s="201" t="str">
        <f t="shared" si="58"/>
        <v/>
      </c>
      <c r="BA39" s="201" t="str">
        <f t="shared" si="58"/>
        <v/>
      </c>
      <c r="BB39" s="201" t="str">
        <f t="shared" si="58"/>
        <v/>
      </c>
      <c r="BC39" s="201" t="str">
        <f t="shared" si="58"/>
        <v/>
      </c>
      <c r="BD39" s="201" t="str">
        <f t="shared" si="58"/>
        <v/>
      </c>
      <c r="BE39" s="201" t="str">
        <f t="shared" si="58"/>
        <v/>
      </c>
    </row>
    <row r="40" spans="1:57" ht="11.25" customHeight="1" x14ac:dyDescent="0.15">
      <c r="A40" s="253" t="s">
        <v>25</v>
      </c>
      <c r="B40" s="257"/>
      <c r="C40" s="125" t="str">
        <f t="shared" si="30"/>
        <v/>
      </c>
      <c r="D40" s="125" t="str">
        <f t="shared" si="32"/>
        <v/>
      </c>
      <c r="E40" s="125" t="str">
        <f t="shared" si="33"/>
        <v/>
      </c>
      <c r="F40" s="125" t="str">
        <f t="shared" si="34"/>
        <v/>
      </c>
      <c r="G40" s="125" t="str">
        <f t="shared" si="35"/>
        <v/>
      </c>
      <c r="H40" s="125" t="str">
        <f t="shared" si="36"/>
        <v/>
      </c>
      <c r="I40" s="125" t="str">
        <f t="shared" si="37"/>
        <v/>
      </c>
      <c r="J40" s="125" t="str">
        <f t="shared" si="38"/>
        <v/>
      </c>
      <c r="K40" s="125" t="str">
        <f t="shared" si="39"/>
        <v/>
      </c>
      <c r="L40" s="125" t="str">
        <f t="shared" si="40"/>
        <v/>
      </c>
      <c r="M40" s="125" t="str">
        <f t="shared" si="41"/>
        <v/>
      </c>
      <c r="N40" s="125" t="str">
        <f t="shared" si="42"/>
        <v/>
      </c>
      <c r="O40" s="125" t="str">
        <f t="shared" si="43"/>
        <v/>
      </c>
      <c r="P40" s="125" t="str">
        <f t="shared" si="44"/>
        <v/>
      </c>
      <c r="Q40" s="125" t="str">
        <f t="shared" si="45"/>
        <v/>
      </c>
      <c r="R40" s="125" t="str">
        <f t="shared" si="46"/>
        <v/>
      </c>
      <c r="S40" s="125" t="str">
        <f t="shared" si="47"/>
        <v/>
      </c>
      <c r="T40" s="125" t="str">
        <f t="shared" si="48"/>
        <v/>
      </c>
      <c r="U40" s="125" t="str">
        <f t="shared" si="49"/>
        <v/>
      </c>
      <c r="V40" s="125" t="str">
        <f t="shared" si="50"/>
        <v/>
      </c>
      <c r="W40" s="125" t="str">
        <f t="shared" si="51"/>
        <v/>
      </c>
      <c r="X40" s="125" t="str">
        <f t="shared" si="52"/>
        <v/>
      </c>
      <c r="Y40" s="125" t="str">
        <f t="shared" si="53"/>
        <v/>
      </c>
      <c r="Z40" s="125" t="str">
        <f t="shared" si="54"/>
        <v/>
      </c>
      <c r="AA40" s="125" t="str">
        <f t="shared" si="55"/>
        <v/>
      </c>
      <c r="AB40" s="125" t="str">
        <f t="shared" si="56"/>
        <v/>
      </c>
      <c r="AC40" s="125" t="str">
        <f t="shared" si="57"/>
        <v/>
      </c>
      <c r="AE40" s="201" t="str">
        <f t="shared" ref="AE40:BE40" si="59">IF(COUNT(AE7:AE37)=0,"",MAX(AE7:AE37))</f>
        <v/>
      </c>
      <c r="AF40" s="201" t="str">
        <f t="shared" si="59"/>
        <v/>
      </c>
      <c r="AG40" s="201" t="str">
        <f t="shared" si="59"/>
        <v/>
      </c>
      <c r="AH40" s="201" t="str">
        <f t="shared" si="59"/>
        <v/>
      </c>
      <c r="AI40" s="201" t="str">
        <f t="shared" si="59"/>
        <v/>
      </c>
      <c r="AJ40" s="201" t="str">
        <f t="shared" si="59"/>
        <v/>
      </c>
      <c r="AK40" s="201" t="str">
        <f t="shared" si="59"/>
        <v/>
      </c>
      <c r="AL40" s="201" t="str">
        <f t="shared" si="59"/>
        <v/>
      </c>
      <c r="AM40" s="201" t="str">
        <f t="shared" si="59"/>
        <v/>
      </c>
      <c r="AN40" s="201" t="str">
        <f t="shared" si="59"/>
        <v/>
      </c>
      <c r="AO40" s="201" t="str">
        <f t="shared" si="59"/>
        <v/>
      </c>
      <c r="AP40" s="201" t="str">
        <f t="shared" si="59"/>
        <v/>
      </c>
      <c r="AQ40" s="201" t="str">
        <f t="shared" si="59"/>
        <v/>
      </c>
      <c r="AR40" s="201" t="str">
        <f t="shared" si="59"/>
        <v/>
      </c>
      <c r="AS40" s="201" t="str">
        <f t="shared" si="59"/>
        <v/>
      </c>
      <c r="AT40" s="201" t="str">
        <f t="shared" si="59"/>
        <v/>
      </c>
      <c r="AU40" s="201" t="str">
        <f t="shared" si="59"/>
        <v/>
      </c>
      <c r="AV40" s="201" t="str">
        <f t="shared" si="59"/>
        <v/>
      </c>
      <c r="AW40" s="201" t="str">
        <f t="shared" si="59"/>
        <v/>
      </c>
      <c r="AX40" s="201" t="str">
        <f t="shared" si="59"/>
        <v/>
      </c>
      <c r="AY40" s="201" t="str">
        <f t="shared" si="59"/>
        <v/>
      </c>
      <c r="AZ40" s="201" t="str">
        <f t="shared" si="59"/>
        <v/>
      </c>
      <c r="BA40" s="201" t="str">
        <f t="shared" si="59"/>
        <v/>
      </c>
      <c r="BB40" s="201" t="str">
        <f t="shared" si="59"/>
        <v/>
      </c>
      <c r="BC40" s="201" t="str">
        <f t="shared" si="59"/>
        <v/>
      </c>
      <c r="BD40" s="201" t="str">
        <f t="shared" si="59"/>
        <v/>
      </c>
      <c r="BE40" s="201" t="str">
        <f t="shared" si="59"/>
        <v/>
      </c>
    </row>
    <row r="41" spans="1:57" ht="11.25" customHeight="1" x14ac:dyDescent="0.15">
      <c r="A41" s="253" t="s">
        <v>26</v>
      </c>
      <c r="B41" s="257"/>
      <c r="C41" s="125" t="str">
        <f t="shared" si="30"/>
        <v/>
      </c>
      <c r="D41" s="125" t="str">
        <f t="shared" si="32"/>
        <v/>
      </c>
      <c r="E41" s="125" t="str">
        <f t="shared" si="33"/>
        <v/>
      </c>
      <c r="F41" s="125" t="str">
        <f t="shared" si="34"/>
        <v/>
      </c>
      <c r="G41" s="125" t="str">
        <f t="shared" si="35"/>
        <v/>
      </c>
      <c r="H41" s="125" t="str">
        <f t="shared" si="36"/>
        <v/>
      </c>
      <c r="I41" s="125" t="str">
        <f t="shared" si="37"/>
        <v/>
      </c>
      <c r="J41" s="125" t="str">
        <f t="shared" si="38"/>
        <v/>
      </c>
      <c r="K41" s="125" t="str">
        <f t="shared" si="39"/>
        <v/>
      </c>
      <c r="L41" s="125" t="str">
        <f t="shared" si="40"/>
        <v/>
      </c>
      <c r="M41" s="125" t="str">
        <f t="shared" si="41"/>
        <v/>
      </c>
      <c r="N41" s="125" t="str">
        <f t="shared" si="42"/>
        <v/>
      </c>
      <c r="O41" s="125" t="str">
        <f t="shared" si="43"/>
        <v/>
      </c>
      <c r="P41" s="125" t="str">
        <f t="shared" si="44"/>
        <v/>
      </c>
      <c r="Q41" s="125" t="str">
        <f t="shared" si="45"/>
        <v/>
      </c>
      <c r="R41" s="125" t="str">
        <f t="shared" si="46"/>
        <v/>
      </c>
      <c r="S41" s="125" t="str">
        <f t="shared" si="47"/>
        <v/>
      </c>
      <c r="T41" s="125" t="str">
        <f t="shared" si="48"/>
        <v/>
      </c>
      <c r="U41" s="125" t="str">
        <f t="shared" si="49"/>
        <v/>
      </c>
      <c r="V41" s="125" t="str">
        <f t="shared" si="50"/>
        <v/>
      </c>
      <c r="W41" s="125" t="str">
        <f t="shared" si="51"/>
        <v/>
      </c>
      <c r="X41" s="125" t="str">
        <f t="shared" si="52"/>
        <v/>
      </c>
      <c r="Y41" s="125" t="str">
        <f t="shared" si="53"/>
        <v/>
      </c>
      <c r="Z41" s="125" t="str">
        <f t="shared" si="54"/>
        <v/>
      </c>
      <c r="AA41" s="125" t="str">
        <f t="shared" si="55"/>
        <v/>
      </c>
      <c r="AB41" s="125" t="str">
        <f t="shared" si="56"/>
        <v/>
      </c>
      <c r="AC41" s="125" t="str">
        <f t="shared" si="57"/>
        <v/>
      </c>
      <c r="AE41" s="201" t="str">
        <f t="shared" ref="AE41:BE41" si="60">IF(COUNT(AE7:AE37)=0,"",MIN(AE7:AE37))</f>
        <v/>
      </c>
      <c r="AF41" s="201" t="str">
        <f t="shared" si="60"/>
        <v/>
      </c>
      <c r="AG41" s="201" t="str">
        <f t="shared" si="60"/>
        <v/>
      </c>
      <c r="AH41" s="201" t="str">
        <f t="shared" si="60"/>
        <v/>
      </c>
      <c r="AI41" s="201" t="str">
        <f t="shared" si="60"/>
        <v/>
      </c>
      <c r="AJ41" s="201" t="str">
        <f t="shared" si="60"/>
        <v/>
      </c>
      <c r="AK41" s="201" t="str">
        <f t="shared" si="60"/>
        <v/>
      </c>
      <c r="AL41" s="201" t="str">
        <f t="shared" si="60"/>
        <v/>
      </c>
      <c r="AM41" s="201" t="str">
        <f t="shared" si="60"/>
        <v/>
      </c>
      <c r="AN41" s="201" t="str">
        <f t="shared" si="60"/>
        <v/>
      </c>
      <c r="AO41" s="201" t="str">
        <f t="shared" si="60"/>
        <v/>
      </c>
      <c r="AP41" s="201" t="str">
        <f t="shared" si="60"/>
        <v/>
      </c>
      <c r="AQ41" s="201" t="str">
        <f t="shared" si="60"/>
        <v/>
      </c>
      <c r="AR41" s="201" t="str">
        <f t="shared" si="60"/>
        <v/>
      </c>
      <c r="AS41" s="201" t="str">
        <f t="shared" si="60"/>
        <v/>
      </c>
      <c r="AT41" s="201" t="str">
        <f t="shared" si="60"/>
        <v/>
      </c>
      <c r="AU41" s="201" t="str">
        <f t="shared" si="60"/>
        <v/>
      </c>
      <c r="AV41" s="201" t="str">
        <f t="shared" si="60"/>
        <v/>
      </c>
      <c r="AW41" s="201" t="str">
        <f t="shared" si="60"/>
        <v/>
      </c>
      <c r="AX41" s="201" t="str">
        <f t="shared" si="60"/>
        <v/>
      </c>
      <c r="AY41" s="201" t="str">
        <f t="shared" si="60"/>
        <v/>
      </c>
      <c r="AZ41" s="201" t="str">
        <f t="shared" si="60"/>
        <v/>
      </c>
      <c r="BA41" s="201" t="str">
        <f t="shared" si="60"/>
        <v/>
      </c>
      <c r="BB41" s="201" t="str">
        <f t="shared" si="60"/>
        <v/>
      </c>
      <c r="BC41" s="201" t="str">
        <f t="shared" si="60"/>
        <v/>
      </c>
      <c r="BD41" s="201" t="str">
        <f t="shared" si="60"/>
        <v/>
      </c>
      <c r="BE41" s="201" t="str">
        <f t="shared" si="60"/>
        <v/>
      </c>
    </row>
    <row r="42" spans="1:57" ht="11.25" customHeight="1" x14ac:dyDescent="0.15">
      <c r="A42" s="253" t="s">
        <v>27</v>
      </c>
      <c r="B42" s="257"/>
      <c r="C42" s="125" t="str">
        <f t="shared" si="30"/>
        <v/>
      </c>
      <c r="D42" s="136" t="s">
        <v>99</v>
      </c>
      <c r="E42" s="136" t="s">
        <v>99</v>
      </c>
      <c r="F42" s="136" t="s">
        <v>99</v>
      </c>
      <c r="G42" s="125" t="str">
        <f t="shared" si="35"/>
        <v/>
      </c>
      <c r="H42" s="136" t="s">
        <v>99</v>
      </c>
      <c r="I42" s="136" t="s">
        <v>99</v>
      </c>
      <c r="J42" s="136" t="s">
        <v>99</v>
      </c>
      <c r="K42" s="136" t="s">
        <v>99</v>
      </c>
      <c r="L42" s="136" t="s">
        <v>99</v>
      </c>
      <c r="M42" s="136" t="s">
        <v>99</v>
      </c>
      <c r="N42" s="136" t="s">
        <v>99</v>
      </c>
      <c r="O42" s="136" t="s">
        <v>99</v>
      </c>
      <c r="P42" s="136" t="s">
        <v>99</v>
      </c>
      <c r="Q42" s="125" t="str">
        <f t="shared" si="45"/>
        <v/>
      </c>
      <c r="R42" s="125" t="str">
        <f t="shared" si="46"/>
        <v/>
      </c>
      <c r="S42" s="125" t="str">
        <f t="shared" si="47"/>
        <v/>
      </c>
      <c r="T42" s="125" t="str">
        <f t="shared" si="48"/>
        <v/>
      </c>
      <c r="U42" s="136" t="s">
        <v>99</v>
      </c>
      <c r="V42" s="136" t="s">
        <v>99</v>
      </c>
      <c r="W42" s="136" t="s">
        <v>99</v>
      </c>
      <c r="X42" s="125" t="str">
        <f t="shared" si="52"/>
        <v/>
      </c>
      <c r="Y42" s="125" t="str">
        <f t="shared" si="53"/>
        <v/>
      </c>
      <c r="Z42" s="125" t="str">
        <f t="shared" si="54"/>
        <v/>
      </c>
      <c r="AA42" s="125" t="str">
        <f t="shared" si="55"/>
        <v/>
      </c>
      <c r="AB42" s="125" t="str">
        <f t="shared" si="56"/>
        <v/>
      </c>
      <c r="AC42" s="125" t="str">
        <f t="shared" si="57"/>
        <v/>
      </c>
      <c r="AE42" s="125"/>
      <c r="AF42" s="136" t="s">
        <v>99</v>
      </c>
      <c r="AG42" s="136" t="s">
        <v>99</v>
      </c>
      <c r="AH42" s="136" t="s">
        <v>99</v>
      </c>
      <c r="AI42" s="125"/>
      <c r="AJ42" s="136" t="s">
        <v>99</v>
      </c>
      <c r="AK42" s="136" t="s">
        <v>99</v>
      </c>
      <c r="AL42" s="136" t="s">
        <v>99</v>
      </c>
      <c r="AM42" s="136" t="s">
        <v>99</v>
      </c>
      <c r="AN42" s="136" t="s">
        <v>99</v>
      </c>
      <c r="AO42" s="136" t="s">
        <v>99</v>
      </c>
      <c r="AP42" s="136" t="s">
        <v>99</v>
      </c>
      <c r="AQ42" s="136" t="s">
        <v>99</v>
      </c>
      <c r="AR42" s="136" t="s">
        <v>99</v>
      </c>
      <c r="AS42" s="125"/>
      <c r="AT42" s="125"/>
      <c r="AU42" s="125"/>
      <c r="AV42" s="125"/>
      <c r="AW42" s="136" t="s">
        <v>99</v>
      </c>
      <c r="AX42" s="136" t="s">
        <v>99</v>
      </c>
      <c r="AY42" s="136" t="s">
        <v>99</v>
      </c>
      <c r="AZ42" s="125"/>
      <c r="BA42" s="125"/>
      <c r="BB42" s="125"/>
      <c r="BC42" s="125"/>
      <c r="BD42" s="125"/>
      <c r="BE42" s="125"/>
    </row>
    <row r="43" spans="1:57" x14ac:dyDescent="0.15">
      <c r="K43" s="160"/>
      <c r="L43" s="160"/>
      <c r="M43" s="160"/>
      <c r="N43" s="160"/>
    </row>
    <row r="44" spans="1:57" x14ac:dyDescent="0.15">
      <c r="K44" s="151"/>
      <c r="L44" s="151"/>
      <c r="M44" s="151"/>
      <c r="N44" s="151"/>
    </row>
    <row r="45" spans="1:57" x14ac:dyDescent="0.15">
      <c r="K45" s="151"/>
      <c r="L45" s="151"/>
      <c r="M45" s="151"/>
      <c r="N45" s="151"/>
    </row>
    <row r="46" spans="1:57" x14ac:dyDescent="0.15">
      <c r="K46" s="151"/>
      <c r="L46" s="151"/>
      <c r="M46" s="151"/>
      <c r="N46" s="151"/>
    </row>
    <row r="47" spans="1:57" x14ac:dyDescent="0.15">
      <c r="K47" s="151"/>
      <c r="L47" s="151"/>
      <c r="M47" s="151"/>
      <c r="N47" s="151"/>
    </row>
    <row r="48" spans="1:57" x14ac:dyDescent="0.15">
      <c r="K48" s="151"/>
      <c r="L48" s="151"/>
      <c r="M48" s="151"/>
      <c r="N48" s="151"/>
    </row>
    <row r="49" spans="11:14" x14ac:dyDescent="0.15">
      <c r="K49" s="151"/>
      <c r="L49" s="151"/>
      <c r="M49" s="151"/>
      <c r="N49" s="151"/>
    </row>
    <row r="50" spans="11:14" x14ac:dyDescent="0.15">
      <c r="K50" s="151"/>
      <c r="L50" s="151"/>
      <c r="M50" s="151"/>
      <c r="N50" s="151"/>
    </row>
    <row r="51" spans="11:14" x14ac:dyDescent="0.15">
      <c r="K51" s="151"/>
      <c r="L51" s="151"/>
      <c r="M51" s="151"/>
      <c r="N51" s="151"/>
    </row>
    <row r="52" spans="11:14" x14ac:dyDescent="0.15">
      <c r="K52" s="151"/>
      <c r="L52" s="151"/>
      <c r="M52" s="151"/>
      <c r="N52" s="151"/>
    </row>
    <row r="53" spans="11:14" x14ac:dyDescent="0.15">
      <c r="K53" s="151"/>
      <c r="L53" s="151"/>
      <c r="M53" s="151"/>
      <c r="N53" s="151"/>
    </row>
  </sheetData>
  <mergeCells count="23">
    <mergeCell ref="A41:B41"/>
    <mergeCell ref="A42:B42"/>
    <mergeCell ref="G2:J2"/>
    <mergeCell ref="C2:F2"/>
    <mergeCell ref="A38:B38"/>
    <mergeCell ref="A39:B39"/>
    <mergeCell ref="A40:B40"/>
    <mergeCell ref="AS2:AZ2"/>
    <mergeCell ref="BA2:BE2"/>
    <mergeCell ref="A5:B5"/>
    <mergeCell ref="AR2:AR3"/>
    <mergeCell ref="A6:B6"/>
    <mergeCell ref="AE2:AH2"/>
    <mergeCell ref="AI2:AL2"/>
    <mergeCell ref="AM2:AP2"/>
    <mergeCell ref="AQ2:AQ3"/>
    <mergeCell ref="A2:A3"/>
    <mergeCell ref="B2:B3"/>
    <mergeCell ref="O2:O3"/>
    <mergeCell ref="P2:P3"/>
    <mergeCell ref="Y2:AC2"/>
    <mergeCell ref="Q2:X2"/>
    <mergeCell ref="K2:N2"/>
  </mergeCells>
  <phoneticPr fontId="7"/>
  <conditionalFormatting sqref="AW38:AY38">
    <cfRule type="expression" dxfId="40" priority="15">
      <formula>INDIRECT(ADDRESS(ROW(),COLUMN()))=TRUNC(INDIRECT(ADDRESS(ROW(),COLUMN())))</formula>
    </cfRule>
  </conditionalFormatting>
  <conditionalFormatting sqref="E38">
    <cfRule type="expression" dxfId="39" priority="24">
      <formula>INDIRECT(ADDRESS(ROW(),COLUMN()))=TRUNC(INDIRECT(ADDRESS(ROW(),COLUMN())))</formula>
    </cfRule>
  </conditionalFormatting>
  <conditionalFormatting sqref="E42">
    <cfRule type="expression" dxfId="38" priority="21">
      <formula>INDIRECT(ADDRESS(ROW(),COLUMN()))=TRUNC(INDIRECT(ADDRESS(ROW(),COLUMN())))</formula>
    </cfRule>
  </conditionalFormatting>
  <conditionalFormatting sqref="AJ38:AR38">
    <cfRule type="expression" dxfId="37" priority="16">
      <formula>INDIRECT(ADDRESS(ROW(),COLUMN()))=TRUNC(INDIRECT(ADDRESS(ROW(),COLUMN())))</formula>
    </cfRule>
  </conditionalFormatting>
  <conditionalFormatting sqref="AG38:AH38">
    <cfRule type="expression" dxfId="36" priority="17">
      <formula>INDIRECT(ADDRESS(ROW(),COLUMN()))=TRUNC(INDIRECT(ADDRESS(ROW(),COLUMN())))</formula>
    </cfRule>
  </conditionalFormatting>
  <conditionalFormatting sqref="AF38">
    <cfRule type="expression" dxfId="35" priority="18">
      <formula>INDIRECT(ADDRESS(ROW(),COLUMN()))=TRUNC(INDIRECT(ADDRESS(ROW(),COLUMN())))</formula>
    </cfRule>
  </conditionalFormatting>
  <conditionalFormatting sqref="AF42:AH42">
    <cfRule type="expression" dxfId="34" priority="14">
      <formula>INDIRECT(ADDRESS(ROW(),COLUMN()))=TRUNC(INDIRECT(ADDRESS(ROW(),COLUMN())))</formula>
    </cfRule>
  </conditionalFormatting>
  <conditionalFormatting sqref="AJ42:AR42">
    <cfRule type="expression" dxfId="33" priority="13">
      <formula>INDIRECT(ADDRESS(ROW(),COLUMN()))=TRUNC(INDIRECT(ADDRESS(ROW(),COLUMN())))</formula>
    </cfRule>
  </conditionalFormatting>
  <conditionalFormatting sqref="AW42:AY42">
    <cfRule type="expression" dxfId="32" priority="12">
      <formula>INDIRECT(ADDRESS(ROW(),COLUMN()))=TRUNC(INDIRECT(ADDRESS(ROW(),COLUMN())))</formula>
    </cfRule>
  </conditionalFormatting>
  <conditionalFormatting sqref="AE39:BE41">
    <cfRule type="expression" dxfId="31" priority="11">
      <formula>INDIRECT(ADDRESS(ROW(),COLUMN()))=TRUNC(INDIRECT(ADDRESS(ROW(),COLUMN())))</formula>
    </cfRule>
  </conditionalFormatting>
  <conditionalFormatting sqref="D38">
    <cfRule type="expression" dxfId="30" priority="10">
      <formula>INDIRECT(ADDRESS(ROW(),COLUMN()))=TRUNC(INDIRECT(ADDRESS(ROW(),COLUMN())))</formula>
    </cfRule>
  </conditionalFormatting>
  <conditionalFormatting sqref="D42">
    <cfRule type="expression" dxfId="29" priority="9">
      <formula>INDIRECT(ADDRESS(ROW(),COLUMN()))=TRUNC(INDIRECT(ADDRESS(ROW(),COLUMN())))</formula>
    </cfRule>
  </conditionalFormatting>
  <conditionalFormatting sqref="F38">
    <cfRule type="expression" dxfId="28" priority="8">
      <formula>INDIRECT(ADDRESS(ROW(),COLUMN()))=TRUNC(INDIRECT(ADDRESS(ROW(),COLUMN())))</formula>
    </cfRule>
  </conditionalFormatting>
  <conditionalFormatting sqref="F42">
    <cfRule type="expression" dxfId="27" priority="7">
      <formula>INDIRECT(ADDRESS(ROW(),COLUMN()))=TRUNC(INDIRECT(ADDRESS(ROW(),COLUMN())))</formula>
    </cfRule>
  </conditionalFormatting>
  <conditionalFormatting sqref="I38:P38">
    <cfRule type="expression" dxfId="26" priority="6">
      <formula>INDIRECT(ADDRESS(ROW(),COLUMN()))=TRUNC(INDIRECT(ADDRESS(ROW(),COLUMN())))</formula>
    </cfRule>
  </conditionalFormatting>
  <conditionalFormatting sqref="I42:P42">
    <cfRule type="expression" dxfId="25" priority="5">
      <formula>INDIRECT(ADDRESS(ROW(),COLUMN()))=TRUNC(INDIRECT(ADDRESS(ROW(),COLUMN())))</formula>
    </cfRule>
  </conditionalFormatting>
  <conditionalFormatting sqref="H38">
    <cfRule type="expression" dxfId="24" priority="4">
      <formula>INDIRECT(ADDRESS(ROW(),COLUMN()))=TRUNC(INDIRECT(ADDRESS(ROW(),COLUMN())))</formula>
    </cfRule>
  </conditionalFormatting>
  <conditionalFormatting sqref="H42">
    <cfRule type="expression" dxfId="23" priority="3">
      <formula>INDIRECT(ADDRESS(ROW(),COLUMN()))=TRUNC(INDIRECT(ADDRESS(ROW(),COLUMN())))</formula>
    </cfRule>
  </conditionalFormatting>
  <conditionalFormatting sqref="U38:W38">
    <cfRule type="expression" dxfId="22" priority="2">
      <formula>INDIRECT(ADDRESS(ROW(),COLUMN()))=TRUNC(INDIRECT(ADDRESS(ROW(),COLUMN())))</formula>
    </cfRule>
  </conditionalFormatting>
  <conditionalFormatting sqref="U42:W42">
    <cfRule type="expression" dxfId="21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17</vt:i4>
      </vt:variant>
    </vt:vector>
  </HeadingPairs>
  <TitlesOfParts>
    <vt:vector size="34" baseType="lpstr">
      <vt:lpstr>水処理概況</vt:lpstr>
      <vt:lpstr>水処理運転月報</vt:lpstr>
      <vt:lpstr>水質試験月報1</vt:lpstr>
      <vt:lpstr>水質試験月報2</vt:lpstr>
      <vt:lpstr>水質試験月報3</vt:lpstr>
      <vt:lpstr>水質試験月報4</vt:lpstr>
      <vt:lpstr>反応タンク試験月報1</vt:lpstr>
      <vt:lpstr>反応タンク試験月報2_1</vt:lpstr>
      <vt:lpstr>消化槽月報</vt:lpstr>
      <vt:lpstr>汚泥処理月報1</vt:lpstr>
      <vt:lpstr>汚泥処理月報2</vt:lpstr>
      <vt:lpstr>汚泥処理月報3_1</vt:lpstr>
      <vt:lpstr>汚泥処理月報4</vt:lpstr>
      <vt:lpstr>施設管理月報1</vt:lpstr>
      <vt:lpstr>施設管理月報2</vt:lpstr>
      <vt:lpstr>運転時間月報1</vt:lpstr>
      <vt:lpstr>運転時間月報2</vt:lpstr>
      <vt:lpstr>運転時間月報1!Print_Area</vt:lpstr>
      <vt:lpstr>運転時間月報2!Print_Area</vt:lpstr>
      <vt:lpstr>汚泥処理月報1!Print_Area</vt:lpstr>
      <vt:lpstr>汚泥処理月報2!Print_Area</vt:lpstr>
      <vt:lpstr>汚泥処理月報3_1!Print_Area</vt:lpstr>
      <vt:lpstr>汚泥処理月報4!Print_Area</vt:lpstr>
      <vt:lpstr>施設管理月報1!Print_Area</vt:lpstr>
      <vt:lpstr>施設管理月報2!Print_Area</vt:lpstr>
      <vt:lpstr>消化槽月報!Print_Area</vt:lpstr>
      <vt:lpstr>水質試験月報1!Print_Area</vt:lpstr>
      <vt:lpstr>水質試験月報2!Print_Area</vt:lpstr>
      <vt:lpstr>水質試験月報3!Print_Area</vt:lpstr>
      <vt:lpstr>水質試験月報4!Print_Area</vt:lpstr>
      <vt:lpstr>水処理運転月報!Print_Area</vt:lpstr>
      <vt:lpstr>水処理概況!Print_Area</vt:lpstr>
      <vt:lpstr>反応タンク試験月報1!Print_Area</vt:lpstr>
      <vt:lpstr>反応タンク試験月報2_1!Print_Area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2019-02-20T06:51:56Z</cp:lastPrinted>
  <dcterms:created xsi:type="dcterms:W3CDTF">2018-09-03T07:58:18Z</dcterms:created>
  <dcterms:modified xsi:type="dcterms:W3CDTF">2019-03-04T09:25:50Z</dcterms:modified>
</cp:coreProperties>
</file>